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  <sheet name="SIZE+FOT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Y3" i="1"/>
  <c r="X4" i="1"/>
  <c r="Y4" i="1"/>
  <c r="X7" i="1"/>
  <c r="Y7" i="1"/>
  <c r="X8" i="1"/>
  <c r="Y8" i="1"/>
  <c r="X9" i="1"/>
  <c r="Y9" i="1"/>
  <c r="X10" i="1"/>
  <c r="Y10" i="1"/>
  <c r="X11" i="1"/>
  <c r="Y11" i="1"/>
  <c r="X12" i="1"/>
  <c r="Y12" i="1"/>
  <c r="X15" i="1"/>
  <c r="Y15" i="1"/>
  <c r="X16" i="1"/>
  <c r="Y16" i="1"/>
  <c r="X5" i="1"/>
  <c r="Y5" i="1"/>
  <c r="X6" i="1"/>
  <c r="Y6" i="1"/>
  <c r="X13" i="1"/>
  <c r="Y13" i="1"/>
  <c r="X14" i="1"/>
  <c r="Y14" i="1"/>
  <c r="Y17" i="1"/>
  <c r="AA3" i="1"/>
  <c r="W17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</calcChain>
</file>

<file path=xl/sharedStrings.xml><?xml version="1.0" encoding="utf-8"?>
<sst xmlns="http://schemas.openxmlformats.org/spreadsheetml/2006/main" count="433" uniqueCount="58">
  <si>
    <t>Category</t>
  </si>
  <si>
    <t>Item Color Key</t>
  </si>
  <si>
    <t>MEN SHOES</t>
  </si>
  <si>
    <t>BH008MH1FC048</t>
  </si>
  <si>
    <t>BH008MH1FC122</t>
  </si>
  <si>
    <t>BH008MH1FE001</t>
  </si>
  <si>
    <t>BH008MH1FF985</t>
  </si>
  <si>
    <t>BH008MH1FG105</t>
  </si>
  <si>
    <t>BH008MH1FH739</t>
  </si>
  <si>
    <t>BH008MH1FK293</t>
  </si>
  <si>
    <t>BH008MH1FN363</t>
  </si>
  <si>
    <t>BH008MH1KT001</t>
  </si>
  <si>
    <t>BH008MH1KT201</t>
  </si>
  <si>
    <t>BH008MH1M8050</t>
  </si>
  <si>
    <t>BH0093H0VS001</t>
  </si>
  <si>
    <t>WOMEN SHOES</t>
  </si>
  <si>
    <t>BE003BE1RJ105</t>
  </si>
  <si>
    <t>BE003BE1RL953</t>
  </si>
  <si>
    <t>BE003BE1RT105</t>
  </si>
  <si>
    <t>QTY</t>
  </si>
  <si>
    <t>Size</t>
  </si>
  <si>
    <t>39</t>
  </si>
  <si>
    <t>40</t>
  </si>
  <si>
    <t>41</t>
  </si>
  <si>
    <t>41.5</t>
  </si>
  <si>
    <t>42</t>
  </si>
  <si>
    <t>42.5</t>
  </si>
  <si>
    <t>43</t>
  </si>
  <si>
    <t>43.5</t>
  </si>
  <si>
    <t>44</t>
  </si>
  <si>
    <t>45</t>
  </si>
  <si>
    <t>46</t>
  </si>
  <si>
    <t>47</t>
  </si>
  <si>
    <t>48</t>
  </si>
  <si>
    <t>40.5</t>
  </si>
  <si>
    <t>44.5</t>
  </si>
  <si>
    <t>35</t>
  </si>
  <si>
    <t>36</t>
  </si>
  <si>
    <t>37</t>
  </si>
  <si>
    <t>38</t>
  </si>
  <si>
    <t>PHOTO</t>
  </si>
  <si>
    <t>GENDER</t>
  </si>
  <si>
    <t xml:space="preserve">MEN </t>
  </si>
  <si>
    <t>WOMAN</t>
  </si>
  <si>
    <t>CODICE/ARTICOLO</t>
  </si>
  <si>
    <t>QUANTITA</t>
  </si>
  <si>
    <t>RETAIL</t>
  </si>
  <si>
    <t>TOT RETAIL</t>
  </si>
  <si>
    <t>BRAND</t>
  </si>
  <si>
    <t>GIVENCHY</t>
  </si>
  <si>
    <t>MADE IN</t>
  </si>
  <si>
    <t>MADE IN ITALY</t>
  </si>
  <si>
    <t>41,5</t>
  </si>
  <si>
    <t>42,5</t>
  </si>
  <si>
    <t>43,5</t>
  </si>
  <si>
    <t>40,5</t>
  </si>
  <si>
    <t>WHS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</si>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</sst>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#;\-#,###"/>
    <numFmt numFmtId="165" formatCode="#,##0.00\ &quot;€&quot;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44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164" fontId="0" fillId="0" borderId="9" xfId="0" applyNumberFormat="1" applyBorder="1"/>
    <xf numFmtId="0" fontId="0" fillId="0" borderId="10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8" xfId="1" applyFont="1" applyBorder="1"/>
    <xf numFmtId="0" fontId="3" fillId="2" borderId="2" xfId="0" applyFont="1" applyFill="1" applyBorder="1"/>
    <xf numFmtId="0" fontId="4" fillId="0" borderId="2" xfId="0" applyFont="1" applyBorder="1"/>
    <xf numFmtId="0" fontId="4" fillId="0" borderId="3" xfId="0" applyFont="1" applyBorder="1"/>
    <xf numFmtId="44" fontId="4" fillId="0" borderId="3" xfId="1" applyFont="1" applyBorder="1"/>
    <xf numFmtId="0" fontId="5" fillId="0" borderId="3" xfId="0" applyFont="1" applyBorder="1"/>
    <xf numFmtId="165" fontId="0" fillId="0" borderId="1" xfId="0" applyNumberFormat="1" applyBorder="1"/>
    <xf numFmtId="165" fontId="0" fillId="0" borderId="8" xfId="0" applyNumberFormat="1" applyBorder="1"/>
    <xf numFmtId="0" fontId="6" fillId="0" borderId="8" xfId="0" applyFont="1" applyBorder="1"/>
    <xf numFmtId="165" fontId="6" fillId="0" borderId="8" xfId="0" applyNumberFormat="1" applyFont="1" applyBorder="1"/>
    <xf numFmtId="44" fontId="6" fillId="0" borderId="8" xfId="0" applyNumberFormat="1" applyFont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64">
    <dxf>
      <numFmt numFmtId="164" formatCode="#,###;\-#,###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numFmt numFmtId="34" formatCode="_-* #,##0.00\ &quot;€&quot;_-;\-* #,##0.00\ &quot;€&quot;_-;_-* &quot;-&quot;??\ &quot;€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numFmt numFmtId="34" formatCode="_-* #,##0.00\ &quot;€&quot;_-;\-* #,##0.00\ &quot;€&quot;_-;_-* &quot;-&quot;??\ &quot;€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numFmt numFmtId="165" formatCode="#,##0.00\ &quot;€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#,##0.00\ &quot;€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#,##0.00\ &quot;€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130425</xdr:colOff>
      <xdr:row>3</xdr:row>
      <xdr:rowOff>42809</xdr:rowOff>
    </xdr:from>
    <xdr:to>
      <xdr:col>5</xdr:col>
      <xdr:colOff>706099</xdr:colOff>
      <xdr:row>6</xdr:row>
      <xdr:rowOff>4709</xdr:rowOff>
    </xdr:to>
    <xdr:pic>
      <xdr:nvPicPr>
        <xdr:cNvPr id="2" name="Image 17">
          <a:extLst>
            <a:ext uri="{FF2B5EF4-FFF2-40B4-BE49-F238E27FC236}">
              <a16:creationId xmlns:a16="http://schemas.microsoft.com/office/drawing/2014/main" xmlns="" id="{9318502A-A013-5743-820F-D526AAC142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118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193925</xdr:colOff>
      <xdr:row>18</xdr:row>
      <xdr:rowOff>195209</xdr:rowOff>
    </xdr:from>
    <xdr:to>
      <xdr:col>5</xdr:col>
      <xdr:colOff>769599</xdr:colOff>
      <xdr:row>21</xdr:row>
      <xdr:rowOff>157109</xdr:rowOff>
    </xdr:to>
    <xdr:pic>
      <xdr:nvPicPr>
        <xdr:cNvPr id="3" name="Image 19">
          <a:extLst>
            <a:ext uri="{FF2B5EF4-FFF2-40B4-BE49-F238E27FC236}">
              <a16:creationId xmlns:a16="http://schemas.microsoft.com/office/drawing/2014/main" xmlns="" id="{ECC1F868-F1EA-9642-8FAC-5848BF25B2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425" y="3852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26</xdr:row>
      <xdr:rowOff>42809</xdr:rowOff>
    </xdr:from>
    <xdr:to>
      <xdr:col>5</xdr:col>
      <xdr:colOff>706099</xdr:colOff>
      <xdr:row>29</xdr:row>
      <xdr:rowOff>4709</xdr:rowOff>
    </xdr:to>
    <xdr:pic>
      <xdr:nvPicPr>
        <xdr:cNvPr id="4" name="Image 21">
          <a:extLst>
            <a:ext uri="{FF2B5EF4-FFF2-40B4-BE49-F238E27FC236}">
              <a16:creationId xmlns:a16="http://schemas.microsoft.com/office/drawing/2014/main" xmlns="" id="{59919ABD-F598-7745-ADBB-84E6F2EC5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15790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41</xdr:row>
      <xdr:rowOff>42809</xdr:rowOff>
    </xdr:from>
    <xdr:to>
      <xdr:col>5</xdr:col>
      <xdr:colOff>706099</xdr:colOff>
      <xdr:row>44</xdr:row>
      <xdr:rowOff>4709</xdr:rowOff>
    </xdr:to>
    <xdr:pic>
      <xdr:nvPicPr>
        <xdr:cNvPr id="5" name="Image 23">
          <a:extLst>
            <a:ext uri="{FF2B5EF4-FFF2-40B4-BE49-F238E27FC236}">
              <a16:creationId xmlns:a16="http://schemas.microsoft.com/office/drawing/2014/main" xmlns="" id="{031918FF-3D2F-1344-8572-1723F3F0A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2531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51</xdr:row>
      <xdr:rowOff>42809</xdr:rowOff>
    </xdr:from>
    <xdr:to>
      <xdr:col>5</xdr:col>
      <xdr:colOff>706099</xdr:colOff>
      <xdr:row>54</xdr:row>
      <xdr:rowOff>4709</xdr:rowOff>
    </xdr:to>
    <xdr:pic>
      <xdr:nvPicPr>
        <xdr:cNvPr id="6" name="Image 25">
          <a:extLst>
            <a:ext uri="{FF2B5EF4-FFF2-40B4-BE49-F238E27FC236}">
              <a16:creationId xmlns:a16="http://schemas.microsoft.com/office/drawing/2014/main" xmlns="" id="{3B71A7BF-C930-724B-8032-A6C38AD77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3166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65</xdr:row>
      <xdr:rowOff>42809</xdr:rowOff>
    </xdr:from>
    <xdr:to>
      <xdr:col>5</xdr:col>
      <xdr:colOff>706099</xdr:colOff>
      <xdr:row>68</xdr:row>
      <xdr:rowOff>4709</xdr:rowOff>
    </xdr:to>
    <xdr:pic>
      <xdr:nvPicPr>
        <xdr:cNvPr id="7" name="Image 27">
          <a:extLst>
            <a:ext uri="{FF2B5EF4-FFF2-40B4-BE49-F238E27FC236}">
              <a16:creationId xmlns:a16="http://schemas.microsoft.com/office/drawing/2014/main" xmlns="" id="{BF60FFC8-6D54-F841-808B-E1891900C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4055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78</xdr:row>
      <xdr:rowOff>42809</xdr:rowOff>
    </xdr:from>
    <xdr:to>
      <xdr:col>5</xdr:col>
      <xdr:colOff>706099</xdr:colOff>
      <xdr:row>81</xdr:row>
      <xdr:rowOff>4709</xdr:rowOff>
    </xdr:to>
    <xdr:pic>
      <xdr:nvPicPr>
        <xdr:cNvPr id="8" name="Image 29">
          <a:extLst>
            <a:ext uri="{FF2B5EF4-FFF2-40B4-BE49-F238E27FC236}">
              <a16:creationId xmlns:a16="http://schemas.microsoft.com/office/drawing/2014/main" xmlns="" id="{CCE6BF91-F7C6-B449-B19B-5016A7AC3C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48810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91</xdr:row>
      <xdr:rowOff>42809</xdr:rowOff>
    </xdr:from>
    <xdr:to>
      <xdr:col>5</xdr:col>
      <xdr:colOff>706099</xdr:colOff>
      <xdr:row>94</xdr:row>
      <xdr:rowOff>4709</xdr:rowOff>
    </xdr:to>
    <xdr:pic>
      <xdr:nvPicPr>
        <xdr:cNvPr id="9" name="Image 31">
          <a:extLst>
            <a:ext uri="{FF2B5EF4-FFF2-40B4-BE49-F238E27FC236}">
              <a16:creationId xmlns:a16="http://schemas.microsoft.com/office/drawing/2014/main" xmlns="" id="{6BF357FF-CB0C-C740-A256-709DC75BE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5706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105</xdr:row>
      <xdr:rowOff>42809</xdr:rowOff>
    </xdr:from>
    <xdr:to>
      <xdr:col>5</xdr:col>
      <xdr:colOff>706099</xdr:colOff>
      <xdr:row>108</xdr:row>
      <xdr:rowOff>4709</xdr:rowOff>
    </xdr:to>
    <xdr:pic>
      <xdr:nvPicPr>
        <xdr:cNvPr id="10" name="Image 33">
          <a:extLst>
            <a:ext uri="{FF2B5EF4-FFF2-40B4-BE49-F238E27FC236}">
              <a16:creationId xmlns:a16="http://schemas.microsoft.com/office/drawing/2014/main" xmlns="" id="{96F28D4E-79F1-D040-AD7C-62ADF071E3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6595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116</xdr:row>
      <xdr:rowOff>42809</xdr:rowOff>
    </xdr:from>
    <xdr:to>
      <xdr:col>5</xdr:col>
      <xdr:colOff>706099</xdr:colOff>
      <xdr:row>119</xdr:row>
      <xdr:rowOff>4709</xdr:rowOff>
    </xdr:to>
    <xdr:pic>
      <xdr:nvPicPr>
        <xdr:cNvPr id="11" name="Image 35">
          <a:extLst>
            <a:ext uri="{FF2B5EF4-FFF2-40B4-BE49-F238E27FC236}">
              <a16:creationId xmlns:a16="http://schemas.microsoft.com/office/drawing/2014/main" xmlns="" id="{3FF664C6-96AC-614D-BE59-65E271D9D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72940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127</xdr:row>
      <xdr:rowOff>42809</xdr:rowOff>
    </xdr:from>
    <xdr:to>
      <xdr:col>5</xdr:col>
      <xdr:colOff>706099</xdr:colOff>
      <xdr:row>130</xdr:row>
      <xdr:rowOff>4709</xdr:rowOff>
    </xdr:to>
    <xdr:pic>
      <xdr:nvPicPr>
        <xdr:cNvPr id="12" name="Image 37">
          <a:extLst>
            <a:ext uri="{FF2B5EF4-FFF2-40B4-BE49-F238E27FC236}">
              <a16:creationId xmlns:a16="http://schemas.microsoft.com/office/drawing/2014/main" xmlns="" id="{E0CDD491-9D3D-864B-83A7-885B3A798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0025" y="26458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139</xdr:row>
      <xdr:rowOff>42809</xdr:rowOff>
    </xdr:from>
    <xdr:to>
      <xdr:col>5</xdr:col>
      <xdr:colOff>706099</xdr:colOff>
      <xdr:row>142</xdr:row>
      <xdr:rowOff>4709</xdr:rowOff>
    </xdr:to>
    <xdr:pic>
      <xdr:nvPicPr>
        <xdr:cNvPr id="13" name="Image 39">
          <a:extLst>
            <a:ext uri="{FF2B5EF4-FFF2-40B4-BE49-F238E27FC236}">
              <a16:creationId xmlns:a16="http://schemas.microsoft.com/office/drawing/2014/main" xmlns="" id="{20FA7470-6B67-8D4D-8C47-A769B4478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8754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147</xdr:row>
      <xdr:rowOff>42809</xdr:rowOff>
    </xdr:from>
    <xdr:to>
      <xdr:col>5</xdr:col>
      <xdr:colOff>706099</xdr:colOff>
      <xdr:row>150</xdr:row>
      <xdr:rowOff>4709</xdr:rowOff>
    </xdr:to>
    <xdr:pic>
      <xdr:nvPicPr>
        <xdr:cNvPr id="14" name="Image 41">
          <a:extLst>
            <a:ext uri="{FF2B5EF4-FFF2-40B4-BE49-F238E27FC236}">
              <a16:creationId xmlns:a16="http://schemas.microsoft.com/office/drawing/2014/main" xmlns="" id="{41B788F8-B3B5-8E40-BFE8-1D17C9EA4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92625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154</xdr:row>
      <xdr:rowOff>42809</xdr:rowOff>
    </xdr:from>
    <xdr:to>
      <xdr:col>5</xdr:col>
      <xdr:colOff>706099</xdr:colOff>
      <xdr:row>157</xdr:row>
      <xdr:rowOff>4709</xdr:rowOff>
    </xdr:to>
    <xdr:pic>
      <xdr:nvPicPr>
        <xdr:cNvPr id="15" name="Image 43">
          <a:extLst>
            <a:ext uri="{FF2B5EF4-FFF2-40B4-BE49-F238E27FC236}">
              <a16:creationId xmlns:a16="http://schemas.microsoft.com/office/drawing/2014/main" xmlns="" id="{D423449C-3482-044E-8E90-856A439B1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97070809"/>
          <a:ext cx="57567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130425</xdr:colOff>
      <xdr:row>161</xdr:row>
      <xdr:rowOff>42809</xdr:rowOff>
    </xdr:from>
    <xdr:to>
      <xdr:col>5</xdr:col>
      <xdr:colOff>706099</xdr:colOff>
      <xdr:row>164</xdr:row>
      <xdr:rowOff>4709</xdr:rowOff>
    </xdr:to>
    <xdr:pic>
      <xdr:nvPicPr>
        <xdr:cNvPr id="16" name="Image 45">
          <a:extLst>
            <a:ext uri="{FF2B5EF4-FFF2-40B4-BE49-F238E27FC236}">
              <a16:creationId xmlns:a16="http://schemas.microsoft.com/office/drawing/2014/main" xmlns="" id="{3209242E-D69C-774A-A311-D4212BD4C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9325" y="101515809"/>
          <a:ext cx="575674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B2:AA17" totalsRowCount="1" headerRowDxfId="63" headerRowBorderDxfId="62" tableBorderDxfId="61" totalsRowBorderDxfId="60">
  <autoFilter ref="B2:AA16"/>
  <tableColumns count="26">
    <tableColumn id="1" name="GENDER" dataDxfId="59" totalsRowDxfId="58"/>
    <tableColumn id="3" name="MADE IN" dataDxfId="57" totalsRowDxfId="56"/>
    <tableColumn id="2" name="CODICE/ARTICOLO" dataDxfId="55" totalsRowDxfId="54"/>
    <tableColumn id="25" name="35" dataDxfId="53" totalsRowDxfId="52"/>
    <tableColumn id="24" name="36" dataDxfId="51" totalsRowDxfId="50"/>
    <tableColumn id="23" name="37" dataDxfId="49" totalsRowDxfId="48"/>
    <tableColumn id="22" name="38" dataDxfId="47" totalsRowDxfId="46"/>
    <tableColumn id="4" name="39" dataDxfId="45" totalsRowDxfId="44"/>
    <tableColumn id="9" name="40" dataDxfId="43" totalsRowDxfId="42"/>
    <tableColumn id="21" name="40,5" dataDxfId="41" totalsRowDxfId="40"/>
    <tableColumn id="10" name="41" dataDxfId="39" totalsRowDxfId="38"/>
    <tableColumn id="11" name="41,5" dataDxfId="37" totalsRowDxfId="36"/>
    <tableColumn id="12" name="42" dataDxfId="35" totalsRowDxfId="34"/>
    <tableColumn id="13" name="42,5" dataDxfId="33" totalsRowDxfId="32"/>
    <tableColumn id="14" name="43" dataDxfId="31" totalsRowDxfId="30"/>
    <tableColumn id="15" name="43,5" dataDxfId="29" totalsRowDxfId="28"/>
    <tableColumn id="16" name="44" dataDxfId="27" totalsRowDxfId="26"/>
    <tableColumn id="17" name="45" dataDxfId="25" totalsRowDxfId="24"/>
    <tableColumn id="18" name="46" dataDxfId="23" totalsRowDxfId="22"/>
    <tableColumn id="19" name="47" dataDxfId="21" totalsRowDxfId="20"/>
    <tableColumn id="20" name="48" dataDxfId="19" totalsRowDxfId="18"/>
    <tableColumn id="6" name="QUANTITA" totalsRowFunction="sum" dataDxfId="17" totalsRowDxfId="16"/>
    <tableColumn id="27" name="WHS" dataDxfId="15" totalsRowDxfId="14">
      <calculatedColumnFormula>+Tabella1[[#This Row],[RETAIL]]/2.5</calculatedColumnFormula>
    </tableColumn>
    <tableColumn id="26" name="TOT WHS" totalsRowFunction="sum" dataDxfId="13" totalsRowDxfId="12">
      <calculatedColumnFormula>+Tabella1[[#This Row],[QUANTITA]]*Tabella1[[#This Row],[WHS]]</calculatedColumnFormula>
    </tableColumn>
    <tableColumn id="7" name="RETAIL" dataDxfId="11" totalsRowDxfId="10"/>
    <tableColumn id="8" name="TOT RETAIL" totalsRowFunction="sum" dataDxfId="9" totalsRowDxfId="8">
      <calculatedColumnFormula>+Tabella1[[#This Row],[QUANTITA]]*Tabella1[[#This Row],[RETAIL]]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B3:F168" totalsRowShown="0" headerRowDxfId="7" headerRowBorderDxfId="6" tableBorderDxfId="5" totalsRowBorderDxfId="4">
  <autoFilter ref="B3:F168"/>
  <tableColumns count="5">
    <tableColumn id="1" name="Category" dataDxfId="3"/>
    <tableColumn id="2" name="Item Color Key" dataDxfId="2"/>
    <tableColumn id="3" name="Size" dataDxfId="1"/>
    <tableColumn id="4" name="QTY" dataDxfId="0"/>
    <tableColumn id="5" name="PHOTO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showGridLines="0" tabSelected="1" topLeftCell="M1" zoomScale="160" zoomScaleNormal="84" workbookViewId="0">
      <selection activeCell="O23" sqref="O23"/>
    </sheetView>
  </sheetViews>
  <sheetFormatPr defaultColWidth="11.25" defaultRowHeight="15.75" x14ac:dyDescent="0.25"/>
  <cols>
    <col min="1" max="1" width="9.625" bestFit="1" customWidth="1"/>
    <col min="2" max="2" width="9.5" bestFit="1" customWidth="1"/>
    <col min="3" max="3" width="13.375" bestFit="1" customWidth="1"/>
    <col min="4" max="4" width="16.625" bestFit="1" customWidth="1"/>
    <col min="5" max="5" width="3.625" customWidth="1"/>
    <col min="6" max="7" width="3.875" customWidth="1"/>
    <col min="8" max="9" width="4.375" customWidth="1"/>
    <col min="10" max="10" width="5.125" customWidth="1"/>
    <col min="11" max="11" width="4.375" customWidth="1"/>
    <col min="12" max="12" width="5.75" customWidth="1"/>
    <col min="13" max="13" width="4.375" customWidth="1"/>
    <col min="14" max="16" width="4.875" customWidth="1"/>
    <col min="17" max="21" width="3.875" customWidth="1"/>
    <col min="22" max="22" width="11.375" style="26" bestFit="1" customWidth="1"/>
    <col min="23" max="23" width="11.375" style="2" bestFit="1" customWidth="1"/>
    <col min="24" max="24" width="8.125" style="2" bestFit="1" customWidth="1"/>
    <col min="25" max="25" width="13.875" style="2" customWidth="1"/>
    <col min="26" max="26" width="14.125" bestFit="1" customWidth="1"/>
    <col min="27" max="27" width="14.625" bestFit="1" customWidth="1"/>
  </cols>
  <sheetData>
    <row r="1" spans="1:27" ht="21.6" customHeight="1" x14ac:dyDescent="0.25"/>
    <row r="2" spans="1:27" ht="23.1" customHeight="1" x14ac:dyDescent="0.25">
      <c r="A2" s="16" t="s">
        <v>48</v>
      </c>
      <c r="B2" s="17" t="s">
        <v>41</v>
      </c>
      <c r="C2" s="17" t="s">
        <v>50</v>
      </c>
      <c r="D2" s="18" t="s">
        <v>44</v>
      </c>
      <c r="E2" s="18" t="s">
        <v>36</v>
      </c>
      <c r="F2" s="18" t="s">
        <v>37</v>
      </c>
      <c r="G2" s="18" t="s">
        <v>38</v>
      </c>
      <c r="H2" s="18" t="s">
        <v>39</v>
      </c>
      <c r="I2" s="18" t="s">
        <v>21</v>
      </c>
      <c r="J2" s="18" t="s">
        <v>22</v>
      </c>
      <c r="K2" s="20" t="s">
        <v>55</v>
      </c>
      <c r="L2" s="18" t="s">
        <v>23</v>
      </c>
      <c r="M2" s="18" t="s">
        <v>52</v>
      </c>
      <c r="N2" s="18" t="s">
        <v>25</v>
      </c>
      <c r="O2" s="18" t="s">
        <v>53</v>
      </c>
      <c r="P2" s="18" t="s">
        <v>27</v>
      </c>
      <c r="Q2" s="18" t="s">
        <v>54</v>
      </c>
      <c r="R2" s="18" t="s">
        <v>29</v>
      </c>
      <c r="S2" s="18" t="s">
        <v>30</v>
      </c>
      <c r="T2" s="18" t="s">
        <v>31</v>
      </c>
      <c r="U2" s="18" t="s">
        <v>32</v>
      </c>
      <c r="V2" s="27" t="s">
        <v>33</v>
      </c>
      <c r="W2" s="18" t="s">
        <v>45</v>
      </c>
      <c r="X2" s="18" t="s">
        <v>56</v>
      </c>
      <c r="Y2" s="18" t="s">
        <v>57</v>
      </c>
      <c r="Z2" s="19" t="s">
        <v>46</v>
      </c>
      <c r="AA2" s="18" t="s">
        <v>47</v>
      </c>
    </row>
    <row r="3" spans="1:27" ht="13.35" customHeight="1" x14ac:dyDescent="0.25">
      <c r="A3" s="6" t="s">
        <v>49</v>
      </c>
      <c r="B3" s="6" t="s">
        <v>42</v>
      </c>
      <c r="C3" s="6" t="s">
        <v>51</v>
      </c>
      <c r="D3" s="7" t="s">
        <v>3</v>
      </c>
      <c r="E3" s="7"/>
      <c r="F3" s="7"/>
      <c r="G3" s="7"/>
      <c r="H3" s="7"/>
      <c r="I3" s="7">
        <v>6</v>
      </c>
      <c r="J3" s="7">
        <v>15</v>
      </c>
      <c r="K3" s="7"/>
      <c r="L3" s="7">
        <v>22</v>
      </c>
      <c r="M3" s="7">
        <v>1</v>
      </c>
      <c r="N3" s="7">
        <v>30</v>
      </c>
      <c r="O3" s="7">
        <v>2</v>
      </c>
      <c r="P3" s="7">
        <v>24</v>
      </c>
      <c r="Q3" s="7">
        <v>1</v>
      </c>
      <c r="R3" s="7">
        <v>19</v>
      </c>
      <c r="S3" s="7">
        <v>8</v>
      </c>
      <c r="T3" s="7"/>
      <c r="U3" s="7"/>
      <c r="V3" s="28"/>
      <c r="W3" s="7">
        <v>128</v>
      </c>
      <c r="X3" s="21">
        <f>+Tabella1[[#This Row],[RETAIL]]/2.5</f>
        <v>318</v>
      </c>
      <c r="Y3" s="21">
        <f>+Tabella1[[#This Row],[QUANTITA]]*Tabella1[[#This Row],[WHS]]</f>
        <v>40704</v>
      </c>
      <c r="Z3" s="13">
        <v>795</v>
      </c>
      <c r="AA3" s="14">
        <f>+Tabella1[[#This Row],[QUANTITA]]*Tabella1[[#This Row],[RETAIL]]</f>
        <v>101760</v>
      </c>
    </row>
    <row r="4" spans="1:27" ht="13.35" customHeight="1" x14ac:dyDescent="0.25">
      <c r="A4" s="6" t="s">
        <v>49</v>
      </c>
      <c r="B4" s="6" t="s">
        <v>42</v>
      </c>
      <c r="C4" s="6" t="s">
        <v>51</v>
      </c>
      <c r="D4" s="7" t="s">
        <v>4</v>
      </c>
      <c r="E4" s="7"/>
      <c r="F4" s="7"/>
      <c r="G4" s="7"/>
      <c r="H4" s="7"/>
      <c r="I4" s="7">
        <v>2</v>
      </c>
      <c r="J4" s="7">
        <v>9</v>
      </c>
      <c r="K4" s="7"/>
      <c r="L4" s="7">
        <v>14</v>
      </c>
      <c r="M4" s="7"/>
      <c r="N4" s="7">
        <v>22</v>
      </c>
      <c r="O4" s="7"/>
      <c r="P4" s="7">
        <v>19</v>
      </c>
      <c r="Q4" s="7"/>
      <c r="R4" s="7">
        <v>15</v>
      </c>
      <c r="S4" s="7">
        <v>7</v>
      </c>
      <c r="T4" s="7">
        <v>2</v>
      </c>
      <c r="U4" s="7"/>
      <c r="V4" s="28"/>
      <c r="W4" s="7">
        <v>90</v>
      </c>
      <c r="X4" s="21">
        <f>+Tabella1[[#This Row],[RETAIL]]/2.5</f>
        <v>318</v>
      </c>
      <c r="Y4" s="21">
        <f>+Tabella1[[#This Row],[QUANTITA]]*Tabella1[[#This Row],[WHS]]</f>
        <v>28620</v>
      </c>
      <c r="Z4" s="13">
        <v>795</v>
      </c>
      <c r="AA4" s="14">
        <f>+Tabella1[[#This Row],[QUANTITA]]*Tabella1[[#This Row],[RETAIL]]</f>
        <v>71550</v>
      </c>
    </row>
    <row r="5" spans="1:27" ht="13.35" customHeight="1" x14ac:dyDescent="0.25">
      <c r="A5" s="6" t="s">
        <v>49</v>
      </c>
      <c r="B5" s="6" t="s">
        <v>42</v>
      </c>
      <c r="C5" s="6" t="s">
        <v>51</v>
      </c>
      <c r="D5" s="7" t="s">
        <v>5</v>
      </c>
      <c r="E5" s="7"/>
      <c r="F5" s="7"/>
      <c r="G5" s="7"/>
      <c r="H5" s="7"/>
      <c r="I5" s="7">
        <v>19</v>
      </c>
      <c r="J5" s="7">
        <v>31</v>
      </c>
      <c r="K5" s="7">
        <v>4</v>
      </c>
      <c r="L5" s="7">
        <v>66</v>
      </c>
      <c r="M5" s="7">
        <v>5</v>
      </c>
      <c r="N5" s="7">
        <v>84</v>
      </c>
      <c r="O5" s="7">
        <v>5</v>
      </c>
      <c r="P5" s="7">
        <v>67</v>
      </c>
      <c r="Q5" s="7">
        <v>4</v>
      </c>
      <c r="R5" s="7">
        <v>52</v>
      </c>
      <c r="S5" s="7">
        <v>25</v>
      </c>
      <c r="T5" s="7">
        <v>8</v>
      </c>
      <c r="U5" s="7">
        <v>1</v>
      </c>
      <c r="V5" s="28">
        <v>1</v>
      </c>
      <c r="W5" s="7">
        <v>372</v>
      </c>
      <c r="X5" s="21">
        <f>+Tabella1[[#This Row],[RETAIL]]/2.5</f>
        <v>318</v>
      </c>
      <c r="Y5" s="21">
        <f>+Tabella1[[#This Row],[QUANTITA]]*Tabella1[[#This Row],[WHS]]</f>
        <v>118296</v>
      </c>
      <c r="Z5" s="13">
        <v>795</v>
      </c>
      <c r="AA5" s="14">
        <f>+Tabella1[[#This Row],[QUANTITA]]*Tabella1[[#This Row],[RETAIL]]</f>
        <v>295740</v>
      </c>
    </row>
    <row r="6" spans="1:27" ht="13.35" customHeight="1" x14ac:dyDescent="0.25">
      <c r="A6" s="6" t="s">
        <v>49</v>
      </c>
      <c r="B6" s="6" t="s">
        <v>42</v>
      </c>
      <c r="C6" s="6" t="s">
        <v>51</v>
      </c>
      <c r="D6" s="7" t="s">
        <v>6</v>
      </c>
      <c r="E6" s="7"/>
      <c r="F6" s="7"/>
      <c r="G6" s="7"/>
      <c r="H6" s="7"/>
      <c r="I6" s="7">
        <v>3</v>
      </c>
      <c r="J6" s="7">
        <v>6</v>
      </c>
      <c r="K6" s="7"/>
      <c r="L6" s="7">
        <v>41</v>
      </c>
      <c r="M6" s="7"/>
      <c r="N6" s="7">
        <v>14</v>
      </c>
      <c r="O6" s="7"/>
      <c r="P6" s="7">
        <v>14</v>
      </c>
      <c r="Q6" s="7"/>
      <c r="R6" s="7">
        <v>9</v>
      </c>
      <c r="S6" s="7">
        <v>5</v>
      </c>
      <c r="T6" s="7">
        <v>2</v>
      </c>
      <c r="U6" s="7"/>
      <c r="V6" s="28"/>
      <c r="W6" s="7">
        <v>63</v>
      </c>
      <c r="X6" s="21">
        <f>+Tabella1[[#This Row],[RETAIL]]/2.5</f>
        <v>318</v>
      </c>
      <c r="Y6" s="21">
        <f>+Tabella1[[#This Row],[QUANTITA]]*Tabella1[[#This Row],[WHS]]</f>
        <v>20034</v>
      </c>
      <c r="Z6" s="13">
        <v>795</v>
      </c>
      <c r="AA6" s="14">
        <f>+Tabella1[[#This Row],[QUANTITA]]*Tabella1[[#This Row],[RETAIL]]</f>
        <v>50085</v>
      </c>
    </row>
    <row r="7" spans="1:27" ht="13.35" customHeight="1" x14ac:dyDescent="0.25">
      <c r="A7" s="6" t="s">
        <v>49</v>
      </c>
      <c r="B7" s="6" t="s">
        <v>42</v>
      </c>
      <c r="C7" s="6" t="s">
        <v>51</v>
      </c>
      <c r="D7" s="7" t="s">
        <v>7</v>
      </c>
      <c r="E7" s="7"/>
      <c r="F7" s="7"/>
      <c r="G7" s="7"/>
      <c r="H7" s="7"/>
      <c r="I7" s="7">
        <v>10</v>
      </c>
      <c r="J7" s="7">
        <v>22</v>
      </c>
      <c r="K7" s="7">
        <v>2</v>
      </c>
      <c r="L7" s="7">
        <v>32</v>
      </c>
      <c r="M7" s="7">
        <v>3</v>
      </c>
      <c r="N7" s="7">
        <v>65</v>
      </c>
      <c r="O7" s="7">
        <v>4</v>
      </c>
      <c r="P7" s="7">
        <v>55</v>
      </c>
      <c r="Q7" s="7">
        <v>2</v>
      </c>
      <c r="R7" s="7">
        <v>40</v>
      </c>
      <c r="S7" s="7">
        <v>22</v>
      </c>
      <c r="T7" s="7">
        <v>10</v>
      </c>
      <c r="U7" s="7"/>
      <c r="V7" s="28"/>
      <c r="W7" s="7">
        <v>284</v>
      </c>
      <c r="X7" s="21">
        <f>+Tabella1[[#This Row],[RETAIL]]/2.5</f>
        <v>318</v>
      </c>
      <c r="Y7" s="21">
        <f>+Tabella1[[#This Row],[QUANTITA]]*Tabella1[[#This Row],[WHS]]</f>
        <v>90312</v>
      </c>
      <c r="Z7" s="13">
        <v>795</v>
      </c>
      <c r="AA7" s="14">
        <f>+Tabella1[[#This Row],[QUANTITA]]*Tabella1[[#This Row],[RETAIL]]</f>
        <v>225780</v>
      </c>
    </row>
    <row r="8" spans="1:27" ht="13.35" customHeight="1" x14ac:dyDescent="0.25">
      <c r="A8" s="6" t="s">
        <v>49</v>
      </c>
      <c r="B8" s="6" t="s">
        <v>42</v>
      </c>
      <c r="C8" s="6" t="s">
        <v>51</v>
      </c>
      <c r="D8" s="7" t="s">
        <v>8</v>
      </c>
      <c r="E8" s="7"/>
      <c r="F8" s="7"/>
      <c r="G8" s="7"/>
      <c r="H8" s="7"/>
      <c r="I8" s="7">
        <v>5</v>
      </c>
      <c r="J8" s="7">
        <v>13</v>
      </c>
      <c r="K8" s="7"/>
      <c r="L8" s="7">
        <v>23</v>
      </c>
      <c r="M8" s="7">
        <v>1</v>
      </c>
      <c r="N8" s="7">
        <v>25</v>
      </c>
      <c r="O8" s="7">
        <v>2</v>
      </c>
      <c r="P8" s="7">
        <v>22</v>
      </c>
      <c r="Q8" s="7">
        <v>2</v>
      </c>
      <c r="R8" s="7">
        <v>14</v>
      </c>
      <c r="S8" s="7">
        <v>9</v>
      </c>
      <c r="T8" s="7">
        <v>3</v>
      </c>
      <c r="U8" s="7"/>
      <c r="V8" s="28"/>
      <c r="W8" s="7">
        <v>119</v>
      </c>
      <c r="X8" s="21">
        <f>+Tabella1[[#This Row],[RETAIL]]/2.5</f>
        <v>318</v>
      </c>
      <c r="Y8" s="21">
        <f>+Tabella1[[#This Row],[QUANTITA]]*Tabella1[[#This Row],[WHS]]</f>
        <v>37842</v>
      </c>
      <c r="Z8" s="13">
        <v>795</v>
      </c>
      <c r="AA8" s="14">
        <f>+Tabella1[[#This Row],[QUANTITA]]*Tabella1[[#This Row],[RETAIL]]</f>
        <v>94605</v>
      </c>
    </row>
    <row r="9" spans="1:27" ht="13.35" customHeight="1" x14ac:dyDescent="0.25">
      <c r="A9" s="6" t="s">
        <v>49</v>
      </c>
      <c r="B9" s="6" t="s">
        <v>42</v>
      </c>
      <c r="C9" s="6" t="s">
        <v>51</v>
      </c>
      <c r="D9" s="7" t="s">
        <v>9</v>
      </c>
      <c r="E9" s="7"/>
      <c r="F9" s="7"/>
      <c r="G9" s="7"/>
      <c r="H9" s="7"/>
      <c r="I9" s="7">
        <v>3</v>
      </c>
      <c r="J9" s="7">
        <v>13</v>
      </c>
      <c r="K9" s="7"/>
      <c r="L9" s="7">
        <v>15</v>
      </c>
      <c r="M9" s="7"/>
      <c r="N9" s="7">
        <v>21</v>
      </c>
      <c r="O9" s="7"/>
      <c r="P9" s="7">
        <v>17</v>
      </c>
      <c r="Q9" s="7"/>
      <c r="R9" s="7">
        <v>12</v>
      </c>
      <c r="S9" s="7">
        <v>4</v>
      </c>
      <c r="T9" s="7">
        <v>2</v>
      </c>
      <c r="U9" s="7"/>
      <c r="V9" s="28"/>
      <c r="W9" s="7">
        <v>87</v>
      </c>
      <c r="X9" s="21">
        <f>+Tabella1[[#This Row],[RETAIL]]/2.5</f>
        <v>318</v>
      </c>
      <c r="Y9" s="21">
        <f>+Tabella1[[#This Row],[QUANTITA]]*Tabella1[[#This Row],[WHS]]</f>
        <v>27666</v>
      </c>
      <c r="Z9" s="13">
        <v>795</v>
      </c>
      <c r="AA9" s="14">
        <f>+Tabella1[[#This Row],[QUANTITA]]*Tabella1[[#This Row],[RETAIL]]</f>
        <v>69165</v>
      </c>
    </row>
    <row r="10" spans="1:27" ht="13.35" customHeight="1" x14ac:dyDescent="0.25">
      <c r="A10" s="6" t="s">
        <v>49</v>
      </c>
      <c r="B10" s="6" t="s">
        <v>42</v>
      </c>
      <c r="C10" s="6" t="s">
        <v>51</v>
      </c>
      <c r="D10" s="7" t="s">
        <v>10</v>
      </c>
      <c r="E10" s="7"/>
      <c r="F10" s="7"/>
      <c r="G10" s="7"/>
      <c r="H10" s="7"/>
      <c r="I10" s="7">
        <v>3</v>
      </c>
      <c r="J10" s="7">
        <v>12</v>
      </c>
      <c r="K10" s="7">
        <v>2</v>
      </c>
      <c r="L10" s="7">
        <v>21</v>
      </c>
      <c r="M10" s="7">
        <v>2</v>
      </c>
      <c r="N10" s="7">
        <v>27</v>
      </c>
      <c r="O10" s="7">
        <v>2</v>
      </c>
      <c r="P10" s="7">
        <v>22</v>
      </c>
      <c r="Q10" s="7">
        <v>2</v>
      </c>
      <c r="R10" s="7">
        <v>20</v>
      </c>
      <c r="S10" s="7">
        <v>8</v>
      </c>
      <c r="T10" s="7">
        <v>1</v>
      </c>
      <c r="U10" s="7">
        <v>1</v>
      </c>
      <c r="V10" s="28"/>
      <c r="W10" s="7">
        <v>123</v>
      </c>
      <c r="X10" s="21">
        <f>+Tabella1[[#This Row],[RETAIL]]/2.5</f>
        <v>318</v>
      </c>
      <c r="Y10" s="21">
        <f>+Tabella1[[#This Row],[QUANTITA]]*Tabella1[[#This Row],[WHS]]</f>
        <v>39114</v>
      </c>
      <c r="Z10" s="13">
        <v>795</v>
      </c>
      <c r="AA10" s="14">
        <f>+Tabella1[[#This Row],[QUANTITA]]*Tabella1[[#This Row],[RETAIL]]</f>
        <v>97785</v>
      </c>
    </row>
    <row r="11" spans="1:27" ht="13.35" customHeight="1" x14ac:dyDescent="0.25">
      <c r="A11" s="6" t="s">
        <v>49</v>
      </c>
      <c r="B11" s="6" t="s">
        <v>42</v>
      </c>
      <c r="C11" s="6" t="s">
        <v>51</v>
      </c>
      <c r="D11" s="7" t="s">
        <v>11</v>
      </c>
      <c r="E11" s="7"/>
      <c r="F11" s="7"/>
      <c r="G11" s="7"/>
      <c r="H11" s="7"/>
      <c r="I11" s="7">
        <v>2</v>
      </c>
      <c r="J11" s="7">
        <v>4</v>
      </c>
      <c r="K11" s="7"/>
      <c r="L11" s="7">
        <v>7</v>
      </c>
      <c r="M11" s="7"/>
      <c r="N11" s="7">
        <v>9</v>
      </c>
      <c r="O11" s="7"/>
      <c r="P11" s="7">
        <v>10</v>
      </c>
      <c r="Q11" s="7"/>
      <c r="R11" s="7">
        <v>9</v>
      </c>
      <c r="S11" s="7">
        <v>3</v>
      </c>
      <c r="T11" s="7">
        <v>3</v>
      </c>
      <c r="U11" s="7"/>
      <c r="V11" s="28"/>
      <c r="W11" s="7">
        <v>47</v>
      </c>
      <c r="X11" s="21">
        <f>+Tabella1[[#This Row],[RETAIL]]/2.5</f>
        <v>358</v>
      </c>
      <c r="Y11" s="21">
        <f>+Tabella1[[#This Row],[QUANTITA]]*Tabella1[[#This Row],[WHS]]</f>
        <v>16826</v>
      </c>
      <c r="Z11" s="13">
        <v>895</v>
      </c>
      <c r="AA11" s="14">
        <f>+Tabella1[[#This Row],[QUANTITA]]*Tabella1[[#This Row],[RETAIL]]</f>
        <v>42065</v>
      </c>
    </row>
    <row r="12" spans="1:27" ht="13.35" customHeight="1" x14ac:dyDescent="0.25">
      <c r="A12" s="6" t="s">
        <v>49</v>
      </c>
      <c r="B12" s="6" t="s">
        <v>42</v>
      </c>
      <c r="C12" s="6" t="s">
        <v>51</v>
      </c>
      <c r="D12" s="7" t="s">
        <v>12</v>
      </c>
      <c r="E12" s="7"/>
      <c r="F12" s="7"/>
      <c r="G12" s="7"/>
      <c r="H12" s="7"/>
      <c r="I12" s="7">
        <v>3</v>
      </c>
      <c r="J12" s="7">
        <v>10</v>
      </c>
      <c r="K12" s="7"/>
      <c r="L12" s="7"/>
      <c r="M12" s="7"/>
      <c r="N12" s="7"/>
      <c r="O12" s="7"/>
      <c r="P12" s="7"/>
      <c r="Q12" s="7"/>
      <c r="R12" s="7">
        <v>17</v>
      </c>
      <c r="S12" s="7">
        <v>8</v>
      </c>
      <c r="T12" s="7">
        <v>2</v>
      </c>
      <c r="U12" s="7">
        <v>2</v>
      </c>
      <c r="V12" s="28">
        <v>2</v>
      </c>
      <c r="W12" s="7">
        <v>44</v>
      </c>
      <c r="X12" s="21">
        <f>+Tabella1[[#This Row],[RETAIL]]/2.5</f>
        <v>352</v>
      </c>
      <c r="Y12" s="21">
        <f>+Tabella1[[#This Row],[QUANTITA]]*Tabella1[[#This Row],[WHS]]</f>
        <v>15488</v>
      </c>
      <c r="Z12" s="13">
        <v>880</v>
      </c>
      <c r="AA12" s="14">
        <f>+Tabella1[[#This Row],[QUANTITA]]*Tabella1[[#This Row],[RETAIL]]</f>
        <v>38720</v>
      </c>
    </row>
    <row r="13" spans="1:27" ht="13.35" customHeight="1" x14ac:dyDescent="0.25">
      <c r="A13" s="6" t="s">
        <v>49</v>
      </c>
      <c r="B13" s="6" t="s">
        <v>42</v>
      </c>
      <c r="C13" s="6" t="s">
        <v>51</v>
      </c>
      <c r="D13" s="7" t="s">
        <v>13</v>
      </c>
      <c r="E13" s="7"/>
      <c r="F13" s="7"/>
      <c r="G13" s="7"/>
      <c r="H13" s="7"/>
      <c r="I13" s="7">
        <v>2</v>
      </c>
      <c r="J13" s="7">
        <v>5</v>
      </c>
      <c r="K13" s="7"/>
      <c r="L13" s="7">
        <v>11</v>
      </c>
      <c r="M13" s="7"/>
      <c r="N13" s="7">
        <v>10</v>
      </c>
      <c r="O13" s="7"/>
      <c r="P13" s="7">
        <v>13</v>
      </c>
      <c r="Q13" s="7"/>
      <c r="R13" s="7">
        <v>9</v>
      </c>
      <c r="S13" s="7">
        <v>6</v>
      </c>
      <c r="T13" s="7">
        <v>2</v>
      </c>
      <c r="U13" s="7"/>
      <c r="V13" s="28"/>
      <c r="W13" s="7">
        <v>58</v>
      </c>
      <c r="X13" s="21">
        <f>+Tabella1[[#This Row],[RETAIL]]/2.5</f>
        <v>358</v>
      </c>
      <c r="Y13" s="21">
        <f>+Tabella1[[#This Row],[QUANTITA]]*Tabella1[[#This Row],[WHS]]</f>
        <v>20764</v>
      </c>
      <c r="Z13" s="13">
        <v>895</v>
      </c>
      <c r="AA13" s="14">
        <f>+Tabella1[[#This Row],[QUANTITA]]*Tabella1[[#This Row],[RETAIL]]</f>
        <v>51910</v>
      </c>
    </row>
    <row r="14" spans="1:27" ht="13.35" customHeight="1" x14ac:dyDescent="0.25">
      <c r="A14" s="6" t="s">
        <v>49</v>
      </c>
      <c r="B14" s="6" t="s">
        <v>43</v>
      </c>
      <c r="C14" s="6" t="s">
        <v>51</v>
      </c>
      <c r="D14" s="7" t="s">
        <v>16</v>
      </c>
      <c r="E14" s="7">
        <v>2</v>
      </c>
      <c r="F14" s="7">
        <v>8</v>
      </c>
      <c r="G14" s="7">
        <v>12</v>
      </c>
      <c r="H14" s="7">
        <v>11</v>
      </c>
      <c r="I14" s="7">
        <v>13</v>
      </c>
      <c r="J14" s="7">
        <v>10</v>
      </c>
      <c r="K14" s="7"/>
      <c r="L14" s="7">
        <v>3</v>
      </c>
      <c r="M14" s="7"/>
      <c r="N14" s="7"/>
      <c r="O14" s="7"/>
      <c r="P14" s="7"/>
      <c r="Q14" s="7"/>
      <c r="R14" s="7"/>
      <c r="S14" s="7"/>
      <c r="T14" s="7"/>
      <c r="U14" s="7"/>
      <c r="V14" s="28"/>
      <c r="W14" s="7">
        <v>59</v>
      </c>
      <c r="X14" s="21">
        <f>+Tabella1[[#This Row],[RETAIL]]/2.5</f>
        <v>318</v>
      </c>
      <c r="Y14" s="21">
        <f>+Tabella1[[#This Row],[QUANTITA]]*Tabella1[[#This Row],[WHS]]</f>
        <v>18762</v>
      </c>
      <c r="Z14" s="13">
        <v>795</v>
      </c>
      <c r="AA14" s="14">
        <f>+Tabella1[[#This Row],[QUANTITA]]*Tabella1[[#This Row],[RETAIL]]</f>
        <v>46905</v>
      </c>
    </row>
    <row r="15" spans="1:27" ht="13.35" customHeight="1" x14ac:dyDescent="0.25">
      <c r="A15" s="6" t="s">
        <v>49</v>
      </c>
      <c r="B15" s="6" t="s">
        <v>43</v>
      </c>
      <c r="C15" s="6" t="s">
        <v>51</v>
      </c>
      <c r="D15" s="7" t="s">
        <v>17</v>
      </c>
      <c r="E15" s="7"/>
      <c r="F15" s="7">
        <v>6</v>
      </c>
      <c r="G15" s="7">
        <v>3</v>
      </c>
      <c r="H15" s="7">
        <v>9</v>
      </c>
      <c r="I15" s="7">
        <v>3</v>
      </c>
      <c r="J15" s="7">
        <v>5</v>
      </c>
      <c r="K15" s="7"/>
      <c r="L15" s="7">
        <v>1</v>
      </c>
      <c r="M15" s="7"/>
      <c r="N15" s="7"/>
      <c r="O15" s="7"/>
      <c r="P15" s="7"/>
      <c r="Q15" s="7"/>
      <c r="R15" s="7"/>
      <c r="S15" s="7"/>
      <c r="T15" s="7"/>
      <c r="U15" s="7"/>
      <c r="V15" s="28"/>
      <c r="W15" s="7">
        <v>27</v>
      </c>
      <c r="X15" s="21">
        <f>+Tabella1[[#This Row],[RETAIL]]/2.5</f>
        <v>318</v>
      </c>
      <c r="Y15" s="21">
        <f>+Tabella1[[#This Row],[QUANTITA]]*Tabella1[[#This Row],[WHS]]</f>
        <v>8586</v>
      </c>
      <c r="Z15" s="13">
        <v>795</v>
      </c>
      <c r="AA15" s="14">
        <f>+Tabella1[[#This Row],[QUANTITA]]*Tabella1[[#This Row],[RETAIL]]</f>
        <v>21465</v>
      </c>
    </row>
    <row r="16" spans="1:27" ht="13.35" customHeight="1" x14ac:dyDescent="0.25">
      <c r="A16" s="6" t="s">
        <v>49</v>
      </c>
      <c r="B16" s="6" t="s">
        <v>43</v>
      </c>
      <c r="C16" s="6" t="s">
        <v>51</v>
      </c>
      <c r="D16" s="9" t="s">
        <v>18</v>
      </c>
      <c r="E16" s="9"/>
      <c r="F16" s="9">
        <v>6</v>
      </c>
      <c r="G16" s="9">
        <v>6</v>
      </c>
      <c r="H16" s="9">
        <v>6</v>
      </c>
      <c r="I16" s="9">
        <v>6</v>
      </c>
      <c r="J16" s="9">
        <v>4</v>
      </c>
      <c r="K16" s="9"/>
      <c r="L16" s="9">
        <v>2</v>
      </c>
      <c r="M16" s="9"/>
      <c r="N16" s="9"/>
      <c r="O16" s="9"/>
      <c r="P16" s="9"/>
      <c r="Q16" s="9"/>
      <c r="R16" s="9"/>
      <c r="S16" s="9"/>
      <c r="T16" s="9"/>
      <c r="U16" s="9"/>
      <c r="V16" s="29"/>
      <c r="W16" s="9">
        <v>30</v>
      </c>
      <c r="X16" s="22">
        <f>+Tabella1[[#This Row],[RETAIL]]/2.5</f>
        <v>318</v>
      </c>
      <c r="Y16" s="22">
        <f>+Tabella1[[#This Row],[QUANTITA]]*Tabella1[[#This Row],[WHS]]</f>
        <v>9540</v>
      </c>
      <c r="Z16" s="15">
        <v>795</v>
      </c>
      <c r="AA16" s="14">
        <f>+Tabella1[[#This Row],[QUANTITA]]*Tabella1[[#This Row],[RETAIL]]</f>
        <v>23850</v>
      </c>
    </row>
    <row r="17" spans="2:27" x14ac:dyDescent="0.25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29"/>
      <c r="W17" s="23">
        <f>SUBTOTAL(109,Tabella1[QUANTITA])</f>
        <v>1531</v>
      </c>
      <c r="X17" s="23"/>
      <c r="Y17" s="24">
        <f>SUBTOTAL(109,Tabella1[TOT WHS])</f>
        <v>492554</v>
      </c>
      <c r="Z17" s="25"/>
      <c r="AA17" s="25">
        <f>SUBTOTAL(109,Tabella1[TOT RETAIL])</f>
        <v>1231385</v>
      </c>
    </row>
    <row r="19" spans="2:27" x14ac:dyDescent="0.25">
      <c r="Y19" s="30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9"/>
  <sheetViews>
    <sheetView showGridLines="0" workbookViewId="0">
      <selection activeCell="F8" sqref="F8"/>
    </sheetView>
  </sheetViews>
  <sheetFormatPr defaultColWidth="11.25" defaultRowHeight="15.75" x14ac:dyDescent="0.25"/>
  <cols>
    <col min="2" max="2" width="21" bestFit="1" customWidth="1"/>
    <col min="3" max="3" width="19.375" bestFit="1" customWidth="1"/>
    <col min="4" max="4" width="7" bestFit="1" customWidth="1"/>
    <col min="5" max="5" width="10.625" bestFit="1" customWidth="1"/>
    <col min="6" max="6" width="11" customWidth="1"/>
  </cols>
  <sheetData>
    <row r="3" spans="2:6" x14ac:dyDescent="0.25">
      <c r="B3" s="3" t="s">
        <v>0</v>
      </c>
      <c r="C3" s="4" t="s">
        <v>1</v>
      </c>
      <c r="D3" s="4" t="s">
        <v>20</v>
      </c>
      <c r="E3" s="5" t="s">
        <v>19</v>
      </c>
      <c r="F3" t="s">
        <v>40</v>
      </c>
    </row>
    <row r="4" spans="2:6" x14ac:dyDescent="0.25">
      <c r="B4" s="6" t="s">
        <v>2</v>
      </c>
      <c r="C4" s="7" t="s">
        <v>3</v>
      </c>
      <c r="D4" s="7" t="s">
        <v>21</v>
      </c>
      <c r="E4" s="10">
        <v>6</v>
      </c>
      <c r="F4" s="9"/>
    </row>
    <row r="5" spans="2:6" x14ac:dyDescent="0.25">
      <c r="B5" s="6" t="s">
        <v>2</v>
      </c>
      <c r="C5" s="7"/>
      <c r="D5" s="7" t="s">
        <v>22</v>
      </c>
      <c r="E5" s="10">
        <v>15</v>
      </c>
      <c r="F5" s="12"/>
    </row>
    <row r="6" spans="2:6" x14ac:dyDescent="0.25">
      <c r="B6" s="6" t="s">
        <v>2</v>
      </c>
      <c r="C6" s="7"/>
      <c r="D6" s="7" t="s">
        <v>23</v>
      </c>
      <c r="E6" s="10">
        <v>22</v>
      </c>
      <c r="F6" s="12"/>
    </row>
    <row r="7" spans="2:6" x14ac:dyDescent="0.25">
      <c r="B7" s="6" t="s">
        <v>2</v>
      </c>
      <c r="C7" s="7"/>
      <c r="D7" s="7" t="s">
        <v>24</v>
      </c>
      <c r="E7" s="10">
        <v>1</v>
      </c>
      <c r="F7" s="12"/>
    </row>
    <row r="8" spans="2:6" x14ac:dyDescent="0.25">
      <c r="B8" s="6" t="s">
        <v>2</v>
      </c>
      <c r="C8" s="7"/>
      <c r="D8" s="7" t="s">
        <v>25</v>
      </c>
      <c r="E8" s="10">
        <v>30</v>
      </c>
      <c r="F8" s="12"/>
    </row>
    <row r="9" spans="2:6" x14ac:dyDescent="0.25">
      <c r="B9" s="6" t="s">
        <v>2</v>
      </c>
      <c r="C9" s="7"/>
      <c r="D9" s="7" t="s">
        <v>26</v>
      </c>
      <c r="E9" s="10">
        <v>2</v>
      </c>
      <c r="F9" s="12"/>
    </row>
    <row r="10" spans="2:6" x14ac:dyDescent="0.25">
      <c r="B10" s="6" t="s">
        <v>2</v>
      </c>
      <c r="C10" s="7"/>
      <c r="D10" s="7" t="s">
        <v>27</v>
      </c>
      <c r="E10" s="10">
        <v>24</v>
      </c>
      <c r="F10" s="12"/>
    </row>
    <row r="11" spans="2:6" x14ac:dyDescent="0.25">
      <c r="B11" s="6" t="s">
        <v>2</v>
      </c>
      <c r="C11" s="7"/>
      <c r="D11" s="7" t="s">
        <v>28</v>
      </c>
      <c r="E11" s="10">
        <v>1</v>
      </c>
      <c r="F11" s="12"/>
    </row>
    <row r="12" spans="2:6" x14ac:dyDescent="0.25">
      <c r="B12" s="6" t="s">
        <v>2</v>
      </c>
      <c r="C12" s="7"/>
      <c r="D12" s="7" t="s">
        <v>29</v>
      </c>
      <c r="E12" s="10">
        <v>19</v>
      </c>
      <c r="F12" s="12"/>
    </row>
    <row r="13" spans="2:6" x14ac:dyDescent="0.25">
      <c r="B13" s="6" t="s">
        <v>2</v>
      </c>
      <c r="C13" s="7"/>
      <c r="D13" s="7" t="s">
        <v>30</v>
      </c>
      <c r="E13" s="10">
        <v>8</v>
      </c>
      <c r="F13" s="12"/>
    </row>
    <row r="14" spans="2:6" x14ac:dyDescent="0.25">
      <c r="B14" s="6" t="s">
        <v>2</v>
      </c>
      <c r="C14" s="7"/>
      <c r="D14" s="7" t="s">
        <v>31</v>
      </c>
      <c r="E14" s="10"/>
      <c r="F14" s="12"/>
    </row>
    <row r="15" spans="2:6" x14ac:dyDescent="0.25">
      <c r="B15" s="6" t="s">
        <v>2</v>
      </c>
      <c r="C15" s="7"/>
      <c r="D15" s="7" t="s">
        <v>32</v>
      </c>
      <c r="E15" s="10"/>
      <c r="F15" s="12"/>
    </row>
    <row r="16" spans="2:6" x14ac:dyDescent="0.25">
      <c r="B16" s="6" t="s">
        <v>2</v>
      </c>
      <c r="C16" s="7"/>
      <c r="D16" s="7" t="s">
        <v>33</v>
      </c>
      <c r="E16" s="10"/>
      <c r="F16" s="4"/>
    </row>
    <row r="17" spans="2:6" x14ac:dyDescent="0.25">
      <c r="B17" s="6" t="s">
        <v>2</v>
      </c>
      <c r="C17" s="7" t="s">
        <v>4</v>
      </c>
      <c r="D17" s="7" t="s">
        <v>21</v>
      </c>
      <c r="E17" s="10">
        <v>2</v>
      </c>
      <c r="F17" s="9"/>
    </row>
    <row r="18" spans="2:6" x14ac:dyDescent="0.25">
      <c r="B18" s="6" t="s">
        <v>2</v>
      </c>
      <c r="C18" s="7"/>
      <c r="D18" s="7" t="s">
        <v>22</v>
      </c>
      <c r="E18" s="10">
        <v>9</v>
      </c>
      <c r="F18" s="12"/>
    </row>
    <row r="19" spans="2:6" x14ac:dyDescent="0.25">
      <c r="B19" s="6" t="s">
        <v>2</v>
      </c>
      <c r="C19" s="7"/>
      <c r="D19" s="7" t="s">
        <v>23</v>
      </c>
      <c r="E19" s="10">
        <v>14</v>
      </c>
      <c r="F19" s="12"/>
    </row>
    <row r="20" spans="2:6" x14ac:dyDescent="0.25">
      <c r="B20" s="6" t="s">
        <v>2</v>
      </c>
      <c r="C20" s="7"/>
      <c r="D20" s="7" t="s">
        <v>25</v>
      </c>
      <c r="E20" s="10">
        <v>22</v>
      </c>
      <c r="F20" s="12"/>
    </row>
    <row r="21" spans="2:6" x14ac:dyDescent="0.25">
      <c r="B21" s="6" t="s">
        <v>2</v>
      </c>
      <c r="C21" s="7"/>
      <c r="D21" s="7" t="s">
        <v>27</v>
      </c>
      <c r="E21" s="10">
        <v>19</v>
      </c>
      <c r="F21" s="12"/>
    </row>
    <row r="22" spans="2:6" x14ac:dyDescent="0.25">
      <c r="B22" s="6" t="s">
        <v>2</v>
      </c>
      <c r="C22" s="7"/>
      <c r="D22" s="7" t="s">
        <v>29</v>
      </c>
      <c r="E22" s="10">
        <v>15</v>
      </c>
      <c r="F22" s="12"/>
    </row>
    <row r="23" spans="2:6" x14ac:dyDescent="0.25">
      <c r="B23" s="6" t="s">
        <v>2</v>
      </c>
      <c r="C23" s="7"/>
      <c r="D23" s="7" t="s">
        <v>30</v>
      </c>
      <c r="E23" s="10">
        <v>7</v>
      </c>
      <c r="F23" s="12"/>
    </row>
    <row r="24" spans="2:6" x14ac:dyDescent="0.25">
      <c r="B24" s="6" t="s">
        <v>2</v>
      </c>
      <c r="C24" s="7"/>
      <c r="D24" s="7" t="s">
        <v>31</v>
      </c>
      <c r="E24" s="10">
        <v>2</v>
      </c>
      <c r="F24" s="12"/>
    </row>
    <row r="25" spans="2:6" x14ac:dyDescent="0.25">
      <c r="B25" s="6" t="s">
        <v>2</v>
      </c>
      <c r="C25" s="7"/>
      <c r="D25" s="7" t="s">
        <v>32</v>
      </c>
      <c r="E25" s="10"/>
      <c r="F25" s="12"/>
    </row>
    <row r="26" spans="2:6" x14ac:dyDescent="0.25">
      <c r="B26" s="6" t="s">
        <v>2</v>
      </c>
      <c r="C26" s="7"/>
      <c r="D26" s="7" t="s">
        <v>33</v>
      </c>
      <c r="E26" s="10"/>
      <c r="F26" s="4"/>
    </row>
    <row r="27" spans="2:6" x14ac:dyDescent="0.25">
      <c r="B27" s="6" t="s">
        <v>2</v>
      </c>
      <c r="C27" s="7" t="s">
        <v>5</v>
      </c>
      <c r="D27" s="7" t="s">
        <v>21</v>
      </c>
      <c r="E27" s="10">
        <v>19</v>
      </c>
      <c r="F27" s="9"/>
    </row>
    <row r="28" spans="2:6" x14ac:dyDescent="0.25">
      <c r="B28" s="6" t="s">
        <v>2</v>
      </c>
      <c r="C28" s="7"/>
      <c r="D28" s="7" t="s">
        <v>22</v>
      </c>
      <c r="E28" s="10">
        <v>31</v>
      </c>
      <c r="F28" s="12"/>
    </row>
    <row r="29" spans="2:6" x14ac:dyDescent="0.25">
      <c r="B29" s="6" t="s">
        <v>2</v>
      </c>
      <c r="C29" s="7"/>
      <c r="D29" s="7" t="s">
        <v>34</v>
      </c>
      <c r="E29" s="10">
        <v>4</v>
      </c>
      <c r="F29" s="12"/>
    </row>
    <row r="30" spans="2:6" x14ac:dyDescent="0.25">
      <c r="B30" s="6" t="s">
        <v>2</v>
      </c>
      <c r="C30" s="7"/>
      <c r="D30" s="7" t="s">
        <v>23</v>
      </c>
      <c r="E30" s="10">
        <v>66</v>
      </c>
      <c r="F30" s="12"/>
    </row>
    <row r="31" spans="2:6" x14ac:dyDescent="0.25">
      <c r="B31" s="6" t="s">
        <v>2</v>
      </c>
      <c r="C31" s="7"/>
      <c r="D31" s="7" t="s">
        <v>24</v>
      </c>
      <c r="E31" s="10">
        <v>5</v>
      </c>
      <c r="F31" s="12"/>
    </row>
    <row r="32" spans="2:6" x14ac:dyDescent="0.25">
      <c r="B32" s="6" t="s">
        <v>2</v>
      </c>
      <c r="C32" s="7"/>
      <c r="D32" s="7" t="s">
        <v>25</v>
      </c>
      <c r="E32" s="10">
        <v>84</v>
      </c>
      <c r="F32" s="12"/>
    </row>
    <row r="33" spans="2:6" x14ac:dyDescent="0.25">
      <c r="B33" s="6" t="s">
        <v>2</v>
      </c>
      <c r="C33" s="7"/>
      <c r="D33" s="7" t="s">
        <v>26</v>
      </c>
      <c r="E33" s="10">
        <v>5</v>
      </c>
      <c r="F33" s="12"/>
    </row>
    <row r="34" spans="2:6" x14ac:dyDescent="0.25">
      <c r="B34" s="6" t="s">
        <v>2</v>
      </c>
      <c r="C34" s="7"/>
      <c r="D34" s="7" t="s">
        <v>27</v>
      </c>
      <c r="E34" s="10">
        <v>67</v>
      </c>
      <c r="F34" s="12"/>
    </row>
    <row r="35" spans="2:6" x14ac:dyDescent="0.25">
      <c r="B35" s="6" t="s">
        <v>2</v>
      </c>
      <c r="C35" s="7"/>
      <c r="D35" s="7" t="s">
        <v>28</v>
      </c>
      <c r="E35" s="10">
        <v>4</v>
      </c>
      <c r="F35" s="12"/>
    </row>
    <row r="36" spans="2:6" x14ac:dyDescent="0.25">
      <c r="B36" s="6" t="s">
        <v>2</v>
      </c>
      <c r="C36" s="7"/>
      <c r="D36" s="7" t="s">
        <v>29</v>
      </c>
      <c r="E36" s="10">
        <v>52</v>
      </c>
      <c r="F36" s="12"/>
    </row>
    <row r="37" spans="2:6" x14ac:dyDescent="0.25">
      <c r="B37" s="6" t="s">
        <v>2</v>
      </c>
      <c r="C37" s="7"/>
      <c r="D37" s="7" t="s">
        <v>35</v>
      </c>
      <c r="E37" s="10">
        <v>1</v>
      </c>
      <c r="F37" s="12"/>
    </row>
    <row r="38" spans="2:6" x14ac:dyDescent="0.25">
      <c r="B38" s="6" t="s">
        <v>2</v>
      </c>
      <c r="C38" s="7"/>
      <c r="D38" s="7" t="s">
        <v>30</v>
      </c>
      <c r="E38" s="10">
        <v>25</v>
      </c>
      <c r="F38" s="12"/>
    </row>
    <row r="39" spans="2:6" x14ac:dyDescent="0.25">
      <c r="B39" s="6" t="s">
        <v>2</v>
      </c>
      <c r="C39" s="7"/>
      <c r="D39" s="7" t="s">
        <v>31</v>
      </c>
      <c r="E39" s="10">
        <v>8</v>
      </c>
      <c r="F39" s="12"/>
    </row>
    <row r="40" spans="2:6" x14ac:dyDescent="0.25">
      <c r="B40" s="6" t="s">
        <v>2</v>
      </c>
      <c r="C40" s="7"/>
      <c r="D40" s="7" t="s">
        <v>32</v>
      </c>
      <c r="E40" s="10">
        <v>1</v>
      </c>
      <c r="F40" s="12"/>
    </row>
    <row r="41" spans="2:6" x14ac:dyDescent="0.25">
      <c r="B41" s="6" t="s">
        <v>2</v>
      </c>
      <c r="C41" s="7"/>
      <c r="D41" s="7" t="s">
        <v>33</v>
      </c>
      <c r="E41" s="10">
        <v>1</v>
      </c>
      <c r="F41" s="4"/>
    </row>
    <row r="42" spans="2:6" x14ac:dyDescent="0.25">
      <c r="B42" s="6" t="s">
        <v>2</v>
      </c>
      <c r="C42" s="7" t="s">
        <v>6</v>
      </c>
      <c r="D42" s="7" t="s">
        <v>21</v>
      </c>
      <c r="E42" s="10">
        <v>3</v>
      </c>
      <c r="F42" s="9"/>
    </row>
    <row r="43" spans="2:6" x14ac:dyDescent="0.25">
      <c r="B43" s="6" t="s">
        <v>2</v>
      </c>
      <c r="C43" s="7"/>
      <c r="D43" s="7" t="s">
        <v>22</v>
      </c>
      <c r="E43" s="10">
        <v>6</v>
      </c>
      <c r="F43" s="12"/>
    </row>
    <row r="44" spans="2:6" x14ac:dyDescent="0.25">
      <c r="B44" s="6" t="s">
        <v>2</v>
      </c>
      <c r="C44" s="7"/>
      <c r="D44" s="7" t="s">
        <v>23</v>
      </c>
      <c r="E44" s="10">
        <v>10</v>
      </c>
      <c r="F44" s="12"/>
    </row>
    <row r="45" spans="2:6" x14ac:dyDescent="0.25">
      <c r="B45" s="6" t="s">
        <v>2</v>
      </c>
      <c r="C45" s="7"/>
      <c r="D45" s="7" t="s">
        <v>25</v>
      </c>
      <c r="E45" s="10">
        <v>14</v>
      </c>
      <c r="F45" s="12"/>
    </row>
    <row r="46" spans="2:6" x14ac:dyDescent="0.25">
      <c r="B46" s="6" t="s">
        <v>2</v>
      </c>
      <c r="C46" s="7"/>
      <c r="D46" s="7" t="s">
        <v>27</v>
      </c>
      <c r="E46" s="10">
        <v>14</v>
      </c>
      <c r="F46" s="12"/>
    </row>
    <row r="47" spans="2:6" x14ac:dyDescent="0.25">
      <c r="B47" s="6" t="s">
        <v>2</v>
      </c>
      <c r="C47" s="7"/>
      <c r="D47" s="7" t="s">
        <v>29</v>
      </c>
      <c r="E47" s="10">
        <v>9</v>
      </c>
      <c r="F47" s="12"/>
    </row>
    <row r="48" spans="2:6" x14ac:dyDescent="0.25">
      <c r="B48" s="6" t="s">
        <v>2</v>
      </c>
      <c r="C48" s="7"/>
      <c r="D48" s="7" t="s">
        <v>30</v>
      </c>
      <c r="E48" s="10">
        <v>5</v>
      </c>
      <c r="F48" s="12"/>
    </row>
    <row r="49" spans="2:6" x14ac:dyDescent="0.25">
      <c r="B49" s="6" t="s">
        <v>2</v>
      </c>
      <c r="C49" s="7"/>
      <c r="D49" s="7" t="s">
        <v>31</v>
      </c>
      <c r="E49" s="10">
        <v>2</v>
      </c>
      <c r="F49" s="12"/>
    </row>
    <row r="50" spans="2:6" x14ac:dyDescent="0.25">
      <c r="B50" s="6" t="s">
        <v>2</v>
      </c>
      <c r="C50" s="7"/>
      <c r="D50" s="7" t="s">
        <v>32</v>
      </c>
      <c r="E50" s="10"/>
      <c r="F50" s="12"/>
    </row>
    <row r="51" spans="2:6" x14ac:dyDescent="0.25">
      <c r="B51" s="6" t="s">
        <v>2</v>
      </c>
      <c r="C51" s="7"/>
      <c r="D51" s="7" t="s">
        <v>33</v>
      </c>
      <c r="E51" s="10"/>
      <c r="F51" s="4"/>
    </row>
    <row r="52" spans="2:6" x14ac:dyDescent="0.25">
      <c r="B52" s="6" t="s">
        <v>2</v>
      </c>
      <c r="C52" s="7" t="s">
        <v>7</v>
      </c>
      <c r="D52" s="7" t="s">
        <v>21</v>
      </c>
      <c r="E52" s="10">
        <v>10</v>
      </c>
      <c r="F52" s="9"/>
    </row>
    <row r="53" spans="2:6" x14ac:dyDescent="0.25">
      <c r="B53" s="6" t="s">
        <v>2</v>
      </c>
      <c r="C53" s="7"/>
      <c r="D53" s="7" t="s">
        <v>22</v>
      </c>
      <c r="E53" s="10">
        <v>22</v>
      </c>
      <c r="F53" s="12"/>
    </row>
    <row r="54" spans="2:6" x14ac:dyDescent="0.25">
      <c r="B54" s="6" t="s">
        <v>2</v>
      </c>
      <c r="C54" s="7"/>
      <c r="D54" s="7" t="s">
        <v>34</v>
      </c>
      <c r="E54" s="10">
        <v>2</v>
      </c>
      <c r="F54" s="12"/>
    </row>
    <row r="55" spans="2:6" x14ac:dyDescent="0.25">
      <c r="B55" s="6" t="s">
        <v>2</v>
      </c>
      <c r="C55" s="7"/>
      <c r="D55" s="7" t="s">
        <v>23</v>
      </c>
      <c r="E55" s="10">
        <v>32</v>
      </c>
      <c r="F55" s="12"/>
    </row>
    <row r="56" spans="2:6" x14ac:dyDescent="0.25">
      <c r="B56" s="6" t="s">
        <v>2</v>
      </c>
      <c r="C56" s="7"/>
      <c r="D56" s="7" t="s">
        <v>24</v>
      </c>
      <c r="E56" s="10">
        <v>3</v>
      </c>
      <c r="F56" s="12"/>
    </row>
    <row r="57" spans="2:6" x14ac:dyDescent="0.25">
      <c r="B57" s="6" t="s">
        <v>2</v>
      </c>
      <c r="C57" s="7"/>
      <c r="D57" s="7" t="s">
        <v>25</v>
      </c>
      <c r="E57" s="10">
        <v>65</v>
      </c>
      <c r="F57" s="12"/>
    </row>
    <row r="58" spans="2:6" x14ac:dyDescent="0.25">
      <c r="B58" s="6" t="s">
        <v>2</v>
      </c>
      <c r="C58" s="7"/>
      <c r="D58" s="7" t="s">
        <v>26</v>
      </c>
      <c r="E58" s="10">
        <v>4</v>
      </c>
      <c r="F58" s="12"/>
    </row>
    <row r="59" spans="2:6" x14ac:dyDescent="0.25">
      <c r="B59" s="6" t="s">
        <v>2</v>
      </c>
      <c r="C59" s="7"/>
      <c r="D59" s="7" t="s">
        <v>27</v>
      </c>
      <c r="E59" s="10">
        <v>55</v>
      </c>
      <c r="F59" s="12"/>
    </row>
    <row r="60" spans="2:6" x14ac:dyDescent="0.25">
      <c r="B60" s="6" t="s">
        <v>2</v>
      </c>
      <c r="C60" s="7"/>
      <c r="D60" s="7" t="s">
        <v>28</v>
      </c>
      <c r="E60" s="10">
        <v>2</v>
      </c>
      <c r="F60" s="12"/>
    </row>
    <row r="61" spans="2:6" x14ac:dyDescent="0.25">
      <c r="B61" s="6" t="s">
        <v>2</v>
      </c>
      <c r="C61" s="7"/>
      <c r="D61" s="7" t="s">
        <v>29</v>
      </c>
      <c r="E61" s="10">
        <v>40</v>
      </c>
      <c r="F61" s="12"/>
    </row>
    <row r="62" spans="2:6" x14ac:dyDescent="0.25">
      <c r="B62" s="6" t="s">
        <v>2</v>
      </c>
      <c r="C62" s="7"/>
      <c r="D62" s="7" t="s">
        <v>30</v>
      </c>
      <c r="E62" s="10">
        <v>22</v>
      </c>
      <c r="F62" s="12"/>
    </row>
    <row r="63" spans="2:6" x14ac:dyDescent="0.25">
      <c r="B63" s="6" t="s">
        <v>2</v>
      </c>
      <c r="C63" s="7"/>
      <c r="D63" s="7" t="s">
        <v>31</v>
      </c>
      <c r="E63" s="10">
        <v>10</v>
      </c>
      <c r="F63" s="12"/>
    </row>
    <row r="64" spans="2:6" x14ac:dyDescent="0.25">
      <c r="B64" s="6" t="s">
        <v>2</v>
      </c>
      <c r="C64" s="7"/>
      <c r="D64" s="7" t="s">
        <v>32</v>
      </c>
      <c r="E64" s="10"/>
      <c r="F64" s="12"/>
    </row>
    <row r="65" spans="2:6" x14ac:dyDescent="0.25">
      <c r="B65" s="6" t="s">
        <v>2</v>
      </c>
      <c r="C65" s="7"/>
      <c r="D65" s="7" t="s">
        <v>33</v>
      </c>
      <c r="E65" s="10">
        <v>17</v>
      </c>
      <c r="F65" s="4"/>
    </row>
    <row r="66" spans="2:6" x14ac:dyDescent="0.25">
      <c r="B66" s="6" t="s">
        <v>2</v>
      </c>
      <c r="C66" s="7" t="s">
        <v>8</v>
      </c>
      <c r="D66" s="7" t="s">
        <v>21</v>
      </c>
      <c r="E66" s="10">
        <v>5</v>
      </c>
      <c r="F66" s="9"/>
    </row>
    <row r="67" spans="2:6" x14ac:dyDescent="0.25">
      <c r="B67" s="6" t="s">
        <v>2</v>
      </c>
      <c r="C67" s="7"/>
      <c r="D67" s="7" t="s">
        <v>22</v>
      </c>
      <c r="E67" s="10">
        <v>13</v>
      </c>
      <c r="F67" s="12"/>
    </row>
    <row r="68" spans="2:6" x14ac:dyDescent="0.25">
      <c r="B68" s="6" t="s">
        <v>2</v>
      </c>
      <c r="C68" s="7"/>
      <c r="D68" s="7" t="s">
        <v>23</v>
      </c>
      <c r="E68" s="10">
        <v>23</v>
      </c>
      <c r="F68" s="12"/>
    </row>
    <row r="69" spans="2:6" x14ac:dyDescent="0.25">
      <c r="B69" s="6" t="s">
        <v>2</v>
      </c>
      <c r="C69" s="7"/>
      <c r="D69" s="7" t="s">
        <v>24</v>
      </c>
      <c r="E69" s="10">
        <v>1</v>
      </c>
      <c r="F69" s="12"/>
    </row>
    <row r="70" spans="2:6" x14ac:dyDescent="0.25">
      <c r="B70" s="6" t="s">
        <v>2</v>
      </c>
      <c r="C70" s="7"/>
      <c r="D70" s="7" t="s">
        <v>25</v>
      </c>
      <c r="E70" s="10">
        <v>25</v>
      </c>
      <c r="F70" s="12"/>
    </row>
    <row r="71" spans="2:6" x14ac:dyDescent="0.25">
      <c r="B71" s="6" t="s">
        <v>2</v>
      </c>
      <c r="C71" s="7"/>
      <c r="D71" s="7" t="s">
        <v>26</v>
      </c>
      <c r="E71" s="10">
        <v>2</v>
      </c>
      <c r="F71" s="12"/>
    </row>
    <row r="72" spans="2:6" x14ac:dyDescent="0.25">
      <c r="B72" s="6" t="s">
        <v>2</v>
      </c>
      <c r="C72" s="7"/>
      <c r="D72" s="7" t="s">
        <v>27</v>
      </c>
      <c r="E72" s="10">
        <v>22</v>
      </c>
      <c r="F72" s="12"/>
    </row>
    <row r="73" spans="2:6" x14ac:dyDescent="0.25">
      <c r="B73" s="6" t="s">
        <v>2</v>
      </c>
      <c r="C73" s="7"/>
      <c r="D73" s="7" t="s">
        <v>28</v>
      </c>
      <c r="E73" s="10">
        <v>2</v>
      </c>
      <c r="F73" s="12"/>
    </row>
    <row r="74" spans="2:6" x14ac:dyDescent="0.25">
      <c r="B74" s="6" t="s">
        <v>2</v>
      </c>
      <c r="C74" s="7"/>
      <c r="D74" s="7" t="s">
        <v>29</v>
      </c>
      <c r="E74" s="10">
        <v>14</v>
      </c>
      <c r="F74" s="12"/>
    </row>
    <row r="75" spans="2:6" x14ac:dyDescent="0.25">
      <c r="B75" s="6" t="s">
        <v>2</v>
      </c>
      <c r="C75" s="7"/>
      <c r="D75" s="7" t="s">
        <v>30</v>
      </c>
      <c r="E75" s="10">
        <v>9</v>
      </c>
      <c r="F75" s="12"/>
    </row>
    <row r="76" spans="2:6" x14ac:dyDescent="0.25">
      <c r="B76" s="6" t="s">
        <v>2</v>
      </c>
      <c r="C76" s="7"/>
      <c r="D76" s="7" t="s">
        <v>31</v>
      </c>
      <c r="E76" s="10">
        <v>3</v>
      </c>
      <c r="F76" s="12"/>
    </row>
    <row r="77" spans="2:6" x14ac:dyDescent="0.25">
      <c r="B77" s="6" t="s">
        <v>2</v>
      </c>
      <c r="C77" s="7"/>
      <c r="D77" s="7" t="s">
        <v>32</v>
      </c>
      <c r="E77" s="10"/>
      <c r="F77" s="12"/>
    </row>
    <row r="78" spans="2:6" x14ac:dyDescent="0.25">
      <c r="B78" s="6" t="s">
        <v>2</v>
      </c>
      <c r="C78" s="7"/>
      <c r="D78" s="7" t="s">
        <v>33</v>
      </c>
      <c r="E78" s="10"/>
      <c r="F78" s="4"/>
    </row>
    <row r="79" spans="2:6" x14ac:dyDescent="0.25">
      <c r="B79" s="6" t="s">
        <v>2</v>
      </c>
      <c r="C79" s="7" t="s">
        <v>9</v>
      </c>
      <c r="D79" s="7" t="s">
        <v>21</v>
      </c>
      <c r="E79" s="10">
        <v>3</v>
      </c>
      <c r="F79" s="9"/>
    </row>
    <row r="80" spans="2:6" x14ac:dyDescent="0.25">
      <c r="B80" s="6" t="s">
        <v>2</v>
      </c>
      <c r="C80" s="7"/>
      <c r="D80" s="7" t="s">
        <v>22</v>
      </c>
      <c r="E80" s="10">
        <v>13</v>
      </c>
      <c r="F80" s="12"/>
    </row>
    <row r="81" spans="2:6" x14ac:dyDescent="0.25">
      <c r="B81" s="6" t="s">
        <v>2</v>
      </c>
      <c r="C81" s="7"/>
      <c r="D81" s="7" t="s">
        <v>23</v>
      </c>
      <c r="E81" s="10">
        <v>15</v>
      </c>
      <c r="F81" s="12"/>
    </row>
    <row r="82" spans="2:6" x14ac:dyDescent="0.25">
      <c r="B82" s="6" t="s">
        <v>2</v>
      </c>
      <c r="C82" s="7"/>
      <c r="D82" s="7" t="s">
        <v>24</v>
      </c>
      <c r="E82" s="10"/>
      <c r="F82" s="12"/>
    </row>
    <row r="83" spans="2:6" x14ac:dyDescent="0.25">
      <c r="B83" s="6" t="s">
        <v>2</v>
      </c>
      <c r="C83" s="7"/>
      <c r="D83" s="7" t="s">
        <v>25</v>
      </c>
      <c r="E83" s="10">
        <v>21</v>
      </c>
      <c r="F83" s="12"/>
    </row>
    <row r="84" spans="2:6" x14ac:dyDescent="0.25">
      <c r="B84" s="6" t="s">
        <v>2</v>
      </c>
      <c r="C84" s="7"/>
      <c r="D84" s="7" t="s">
        <v>26</v>
      </c>
      <c r="E84" s="10"/>
      <c r="F84" s="12"/>
    </row>
    <row r="85" spans="2:6" x14ac:dyDescent="0.25">
      <c r="B85" s="6" t="s">
        <v>2</v>
      </c>
      <c r="C85" s="7"/>
      <c r="D85" s="7" t="s">
        <v>27</v>
      </c>
      <c r="E85" s="10">
        <v>17</v>
      </c>
      <c r="F85" s="12"/>
    </row>
    <row r="86" spans="2:6" x14ac:dyDescent="0.25">
      <c r="B86" s="6" t="s">
        <v>2</v>
      </c>
      <c r="C86" s="7"/>
      <c r="D86" s="7" t="s">
        <v>28</v>
      </c>
      <c r="E86" s="10"/>
      <c r="F86" s="12"/>
    </row>
    <row r="87" spans="2:6" x14ac:dyDescent="0.25">
      <c r="B87" s="6" t="s">
        <v>2</v>
      </c>
      <c r="C87" s="7"/>
      <c r="D87" s="7" t="s">
        <v>29</v>
      </c>
      <c r="E87" s="10">
        <v>12</v>
      </c>
      <c r="F87" s="12"/>
    </row>
    <row r="88" spans="2:6" x14ac:dyDescent="0.25">
      <c r="B88" s="6" t="s">
        <v>2</v>
      </c>
      <c r="C88" s="7"/>
      <c r="D88" s="7" t="s">
        <v>30</v>
      </c>
      <c r="E88" s="10">
        <v>4</v>
      </c>
      <c r="F88" s="12"/>
    </row>
    <row r="89" spans="2:6" x14ac:dyDescent="0.25">
      <c r="B89" s="6" t="s">
        <v>2</v>
      </c>
      <c r="C89" s="7"/>
      <c r="D89" s="7" t="s">
        <v>31</v>
      </c>
      <c r="E89" s="10">
        <v>2</v>
      </c>
      <c r="F89" s="12"/>
    </row>
    <row r="90" spans="2:6" x14ac:dyDescent="0.25">
      <c r="B90" s="6" t="s">
        <v>2</v>
      </c>
      <c r="C90" s="7"/>
      <c r="D90" s="7" t="s">
        <v>32</v>
      </c>
      <c r="E90" s="10"/>
      <c r="F90" s="12"/>
    </row>
    <row r="91" spans="2:6" x14ac:dyDescent="0.25">
      <c r="B91" s="6" t="s">
        <v>2</v>
      </c>
      <c r="C91" s="7"/>
      <c r="D91" s="7" t="s">
        <v>33</v>
      </c>
      <c r="E91" s="10"/>
      <c r="F91" s="4"/>
    </row>
    <row r="92" spans="2:6" x14ac:dyDescent="0.25">
      <c r="B92" s="6" t="s">
        <v>2</v>
      </c>
      <c r="C92" s="7" t="s">
        <v>10</v>
      </c>
      <c r="D92" s="7" t="s">
        <v>21</v>
      </c>
      <c r="E92" s="10">
        <v>3</v>
      </c>
      <c r="F92" s="9"/>
    </row>
    <row r="93" spans="2:6" x14ac:dyDescent="0.25">
      <c r="B93" s="6" t="s">
        <v>2</v>
      </c>
      <c r="C93" s="7"/>
      <c r="D93" s="7" t="s">
        <v>22</v>
      </c>
      <c r="E93" s="10">
        <v>12</v>
      </c>
      <c r="F93" s="12"/>
    </row>
    <row r="94" spans="2:6" x14ac:dyDescent="0.25">
      <c r="B94" s="6" t="s">
        <v>2</v>
      </c>
      <c r="C94" s="7"/>
      <c r="D94" s="7" t="s">
        <v>34</v>
      </c>
      <c r="E94" s="10">
        <v>2</v>
      </c>
      <c r="F94" s="12"/>
    </row>
    <row r="95" spans="2:6" x14ac:dyDescent="0.25">
      <c r="B95" s="6" t="s">
        <v>2</v>
      </c>
      <c r="C95" s="7"/>
      <c r="D95" s="7" t="s">
        <v>23</v>
      </c>
      <c r="E95" s="10">
        <v>21</v>
      </c>
      <c r="F95" s="12"/>
    </row>
    <row r="96" spans="2:6" x14ac:dyDescent="0.25">
      <c r="B96" s="6" t="s">
        <v>2</v>
      </c>
      <c r="C96" s="7"/>
      <c r="D96" s="7" t="s">
        <v>24</v>
      </c>
      <c r="E96" s="10">
        <v>2</v>
      </c>
      <c r="F96" s="12"/>
    </row>
    <row r="97" spans="2:6" x14ac:dyDescent="0.25">
      <c r="B97" s="6" t="s">
        <v>2</v>
      </c>
      <c r="C97" s="7"/>
      <c r="D97" s="7" t="s">
        <v>25</v>
      </c>
      <c r="E97" s="10">
        <v>27</v>
      </c>
      <c r="F97" s="12"/>
    </row>
    <row r="98" spans="2:6" x14ac:dyDescent="0.25">
      <c r="B98" s="6" t="s">
        <v>2</v>
      </c>
      <c r="C98" s="7"/>
      <c r="D98" s="7" t="s">
        <v>26</v>
      </c>
      <c r="E98" s="10">
        <v>2</v>
      </c>
      <c r="F98" s="12"/>
    </row>
    <row r="99" spans="2:6" x14ac:dyDescent="0.25">
      <c r="B99" s="6" t="s">
        <v>2</v>
      </c>
      <c r="C99" s="7"/>
      <c r="D99" s="7" t="s">
        <v>27</v>
      </c>
      <c r="E99" s="10">
        <v>22</v>
      </c>
      <c r="F99" s="12"/>
    </row>
    <row r="100" spans="2:6" x14ac:dyDescent="0.25">
      <c r="B100" s="6" t="s">
        <v>2</v>
      </c>
      <c r="C100" s="7"/>
      <c r="D100" s="7" t="s">
        <v>28</v>
      </c>
      <c r="E100" s="10">
        <v>2</v>
      </c>
      <c r="F100" s="12"/>
    </row>
    <row r="101" spans="2:6" x14ac:dyDescent="0.25">
      <c r="B101" s="6" t="s">
        <v>2</v>
      </c>
      <c r="C101" s="7"/>
      <c r="D101" s="7" t="s">
        <v>29</v>
      </c>
      <c r="E101" s="10">
        <v>20</v>
      </c>
      <c r="F101" s="12"/>
    </row>
    <row r="102" spans="2:6" x14ac:dyDescent="0.25">
      <c r="B102" s="6" t="s">
        <v>2</v>
      </c>
      <c r="C102" s="7"/>
      <c r="D102" s="7" t="s">
        <v>30</v>
      </c>
      <c r="E102" s="10">
        <v>8</v>
      </c>
      <c r="F102" s="12"/>
    </row>
    <row r="103" spans="2:6" x14ac:dyDescent="0.25">
      <c r="B103" s="6" t="s">
        <v>2</v>
      </c>
      <c r="C103" s="7"/>
      <c r="D103" s="7" t="s">
        <v>31</v>
      </c>
      <c r="E103" s="10">
        <v>1</v>
      </c>
      <c r="F103" s="12"/>
    </row>
    <row r="104" spans="2:6" x14ac:dyDescent="0.25">
      <c r="B104" s="6" t="s">
        <v>2</v>
      </c>
      <c r="C104" s="7"/>
      <c r="D104" s="7" t="s">
        <v>32</v>
      </c>
      <c r="E104" s="10">
        <v>1</v>
      </c>
      <c r="F104" s="12"/>
    </row>
    <row r="105" spans="2:6" x14ac:dyDescent="0.25">
      <c r="B105" s="6" t="s">
        <v>2</v>
      </c>
      <c r="C105" s="7"/>
      <c r="D105" s="7" t="s">
        <v>33</v>
      </c>
      <c r="E105" s="10"/>
      <c r="F105" s="4"/>
    </row>
    <row r="106" spans="2:6" x14ac:dyDescent="0.25">
      <c r="B106" s="6" t="s">
        <v>2</v>
      </c>
      <c r="C106" s="7" t="s">
        <v>11</v>
      </c>
      <c r="D106" s="7" t="s">
        <v>21</v>
      </c>
      <c r="E106" s="10">
        <v>2</v>
      </c>
      <c r="F106" s="9"/>
    </row>
    <row r="107" spans="2:6" x14ac:dyDescent="0.25">
      <c r="B107" s="6" t="s">
        <v>2</v>
      </c>
      <c r="C107" s="7"/>
      <c r="D107" s="7" t="s">
        <v>22</v>
      </c>
      <c r="E107" s="10">
        <v>4</v>
      </c>
      <c r="F107" s="12"/>
    </row>
    <row r="108" spans="2:6" x14ac:dyDescent="0.25">
      <c r="B108" s="6" t="s">
        <v>2</v>
      </c>
      <c r="C108" s="7"/>
      <c r="D108" s="7" t="s">
        <v>23</v>
      </c>
      <c r="E108" s="10">
        <v>7</v>
      </c>
      <c r="F108" s="12"/>
    </row>
    <row r="109" spans="2:6" x14ac:dyDescent="0.25">
      <c r="B109" s="6" t="s">
        <v>2</v>
      </c>
      <c r="C109" s="7"/>
      <c r="D109" s="7" t="s">
        <v>24</v>
      </c>
      <c r="E109" s="10"/>
      <c r="F109" s="12"/>
    </row>
    <row r="110" spans="2:6" x14ac:dyDescent="0.25">
      <c r="B110" s="6" t="s">
        <v>2</v>
      </c>
      <c r="C110" s="7"/>
      <c r="D110" s="7" t="s">
        <v>25</v>
      </c>
      <c r="E110" s="10">
        <v>9</v>
      </c>
      <c r="F110" s="12"/>
    </row>
    <row r="111" spans="2:6" x14ac:dyDescent="0.25">
      <c r="B111" s="6" t="s">
        <v>2</v>
      </c>
      <c r="C111" s="7"/>
      <c r="D111" s="7" t="s">
        <v>27</v>
      </c>
      <c r="E111" s="10">
        <v>10</v>
      </c>
      <c r="F111" s="12"/>
    </row>
    <row r="112" spans="2:6" x14ac:dyDescent="0.25">
      <c r="B112" s="6" t="s">
        <v>2</v>
      </c>
      <c r="C112" s="7"/>
      <c r="D112" s="7" t="s">
        <v>29</v>
      </c>
      <c r="E112" s="10">
        <v>9</v>
      </c>
      <c r="F112" s="12"/>
    </row>
    <row r="113" spans="2:6" x14ac:dyDescent="0.25">
      <c r="B113" s="6" t="s">
        <v>2</v>
      </c>
      <c r="C113" s="7"/>
      <c r="D113" s="7" t="s">
        <v>30</v>
      </c>
      <c r="E113" s="10">
        <v>3</v>
      </c>
      <c r="F113" s="12"/>
    </row>
    <row r="114" spans="2:6" x14ac:dyDescent="0.25">
      <c r="B114" s="6" t="s">
        <v>2</v>
      </c>
      <c r="C114" s="7"/>
      <c r="D114" s="7" t="s">
        <v>31</v>
      </c>
      <c r="E114" s="10">
        <v>3</v>
      </c>
      <c r="F114" s="12"/>
    </row>
    <row r="115" spans="2:6" x14ac:dyDescent="0.25">
      <c r="B115" s="6" t="s">
        <v>2</v>
      </c>
      <c r="C115" s="7"/>
      <c r="D115" s="7" t="s">
        <v>32</v>
      </c>
      <c r="E115" s="10"/>
      <c r="F115" s="12"/>
    </row>
    <row r="116" spans="2:6" x14ac:dyDescent="0.25">
      <c r="B116" s="6" t="s">
        <v>2</v>
      </c>
      <c r="C116" s="7"/>
      <c r="D116" s="7" t="s">
        <v>33</v>
      </c>
      <c r="E116" s="10"/>
      <c r="F116" s="4"/>
    </row>
    <row r="117" spans="2:6" x14ac:dyDescent="0.25">
      <c r="B117" s="6" t="s">
        <v>2</v>
      </c>
      <c r="C117" s="7" t="s">
        <v>12</v>
      </c>
      <c r="D117" s="7" t="s">
        <v>21</v>
      </c>
      <c r="E117" s="10">
        <v>3</v>
      </c>
      <c r="F117" s="9"/>
    </row>
    <row r="118" spans="2:6" x14ac:dyDescent="0.25">
      <c r="B118" s="6" t="s">
        <v>2</v>
      </c>
      <c r="C118" s="7"/>
      <c r="D118" s="7" t="s">
        <v>22</v>
      </c>
      <c r="E118" s="10">
        <v>10</v>
      </c>
      <c r="F118" s="12"/>
    </row>
    <row r="119" spans="2:6" x14ac:dyDescent="0.25">
      <c r="B119" s="6" t="s">
        <v>2</v>
      </c>
      <c r="C119" s="7"/>
      <c r="D119" s="7" t="s">
        <v>23</v>
      </c>
      <c r="E119" s="10"/>
      <c r="F119" s="12"/>
    </row>
    <row r="120" spans="2:6" x14ac:dyDescent="0.25">
      <c r="B120" s="6" t="s">
        <v>2</v>
      </c>
      <c r="C120" s="7"/>
      <c r="D120" s="7" t="s">
        <v>24</v>
      </c>
      <c r="E120" s="10"/>
      <c r="F120" s="12"/>
    </row>
    <row r="121" spans="2:6" x14ac:dyDescent="0.25">
      <c r="B121" s="6" t="s">
        <v>2</v>
      </c>
      <c r="C121" s="7"/>
      <c r="D121" s="7" t="s">
        <v>25</v>
      </c>
      <c r="E121" s="10"/>
      <c r="F121" s="12"/>
    </row>
    <row r="122" spans="2:6" x14ac:dyDescent="0.25">
      <c r="B122" s="6" t="s">
        <v>2</v>
      </c>
      <c r="C122" s="7"/>
      <c r="D122" s="7" t="s">
        <v>27</v>
      </c>
      <c r="E122" s="10"/>
      <c r="F122" s="12"/>
    </row>
    <row r="123" spans="2:6" x14ac:dyDescent="0.25">
      <c r="B123" s="6" t="s">
        <v>2</v>
      </c>
      <c r="C123" s="7"/>
      <c r="D123" s="7" t="s">
        <v>29</v>
      </c>
      <c r="E123" s="10">
        <v>17</v>
      </c>
      <c r="F123" s="12"/>
    </row>
    <row r="124" spans="2:6" x14ac:dyDescent="0.25">
      <c r="B124" s="6" t="s">
        <v>2</v>
      </c>
      <c r="C124" s="7"/>
      <c r="D124" s="7" t="s">
        <v>30</v>
      </c>
      <c r="E124" s="10">
        <v>8</v>
      </c>
      <c r="F124" s="12"/>
    </row>
    <row r="125" spans="2:6" x14ac:dyDescent="0.25">
      <c r="B125" s="6" t="s">
        <v>2</v>
      </c>
      <c r="C125" s="7"/>
      <c r="D125" s="7" t="s">
        <v>31</v>
      </c>
      <c r="E125" s="10">
        <v>2</v>
      </c>
      <c r="F125" s="12"/>
    </row>
    <row r="126" spans="2:6" x14ac:dyDescent="0.25">
      <c r="B126" s="6" t="s">
        <v>2</v>
      </c>
      <c r="C126" s="7"/>
      <c r="D126" s="7" t="s">
        <v>32</v>
      </c>
      <c r="E126" s="10">
        <v>2</v>
      </c>
      <c r="F126" s="12"/>
    </row>
    <row r="127" spans="2:6" x14ac:dyDescent="0.25">
      <c r="B127" s="6" t="s">
        <v>2</v>
      </c>
      <c r="C127" s="7"/>
      <c r="D127" s="7" t="s">
        <v>33</v>
      </c>
      <c r="E127" s="10">
        <v>2</v>
      </c>
      <c r="F127" s="4"/>
    </row>
    <row r="128" spans="2:6" x14ac:dyDescent="0.25">
      <c r="B128" s="6" t="s">
        <v>2</v>
      </c>
      <c r="C128" s="7" t="s">
        <v>13</v>
      </c>
      <c r="D128" s="7" t="s">
        <v>21</v>
      </c>
      <c r="E128" s="10">
        <v>2</v>
      </c>
      <c r="F128" s="9"/>
    </row>
    <row r="129" spans="2:6" x14ac:dyDescent="0.25">
      <c r="B129" s="6" t="s">
        <v>2</v>
      </c>
      <c r="C129" s="7"/>
      <c r="D129" s="7" t="s">
        <v>22</v>
      </c>
      <c r="E129" s="10">
        <v>5</v>
      </c>
      <c r="F129" s="12"/>
    </row>
    <row r="130" spans="2:6" x14ac:dyDescent="0.25">
      <c r="B130" s="6" t="s">
        <v>2</v>
      </c>
      <c r="C130" s="7"/>
      <c r="D130" s="7" t="s">
        <v>23</v>
      </c>
      <c r="E130" s="10">
        <v>11</v>
      </c>
      <c r="F130" s="12"/>
    </row>
    <row r="131" spans="2:6" x14ac:dyDescent="0.25">
      <c r="B131" s="6" t="s">
        <v>2</v>
      </c>
      <c r="C131" s="7"/>
      <c r="D131" s="7" t="s">
        <v>24</v>
      </c>
      <c r="E131" s="10"/>
      <c r="F131" s="12"/>
    </row>
    <row r="132" spans="2:6" x14ac:dyDescent="0.25">
      <c r="B132" s="6" t="s">
        <v>2</v>
      </c>
      <c r="C132" s="7"/>
      <c r="D132" s="7" t="s">
        <v>25</v>
      </c>
      <c r="E132" s="10">
        <v>10</v>
      </c>
      <c r="F132" s="12"/>
    </row>
    <row r="133" spans="2:6" x14ac:dyDescent="0.25">
      <c r="B133" s="6" t="s">
        <v>2</v>
      </c>
      <c r="C133" s="7"/>
      <c r="D133" s="7" t="s">
        <v>26</v>
      </c>
      <c r="E133" s="10"/>
      <c r="F133" s="12"/>
    </row>
    <row r="134" spans="2:6" x14ac:dyDescent="0.25">
      <c r="B134" s="6" t="s">
        <v>2</v>
      </c>
      <c r="C134" s="7"/>
      <c r="D134" s="7" t="s">
        <v>27</v>
      </c>
      <c r="E134" s="10">
        <v>13</v>
      </c>
      <c r="F134" s="12"/>
    </row>
    <row r="135" spans="2:6" x14ac:dyDescent="0.25">
      <c r="B135" s="6" t="s">
        <v>2</v>
      </c>
      <c r="C135" s="7"/>
      <c r="D135" s="7" t="s">
        <v>29</v>
      </c>
      <c r="E135" s="10">
        <v>9</v>
      </c>
      <c r="F135" s="12"/>
    </row>
    <row r="136" spans="2:6" x14ac:dyDescent="0.25">
      <c r="B136" s="6" t="s">
        <v>2</v>
      </c>
      <c r="C136" s="7"/>
      <c r="D136" s="7" t="s">
        <v>30</v>
      </c>
      <c r="E136" s="10">
        <v>6</v>
      </c>
      <c r="F136" s="12"/>
    </row>
    <row r="137" spans="2:6" x14ac:dyDescent="0.25">
      <c r="B137" s="6" t="s">
        <v>2</v>
      </c>
      <c r="C137" s="7"/>
      <c r="D137" s="7" t="s">
        <v>31</v>
      </c>
      <c r="E137" s="10">
        <v>2</v>
      </c>
      <c r="F137" s="12"/>
    </row>
    <row r="138" spans="2:6" x14ac:dyDescent="0.25">
      <c r="B138" s="6" t="s">
        <v>2</v>
      </c>
      <c r="C138" s="7"/>
      <c r="D138" s="7" t="s">
        <v>32</v>
      </c>
      <c r="E138" s="10"/>
      <c r="F138" s="12"/>
    </row>
    <row r="139" spans="2:6" x14ac:dyDescent="0.25">
      <c r="B139" s="6" t="s">
        <v>2</v>
      </c>
      <c r="C139" s="7"/>
      <c r="D139" s="7" t="s">
        <v>33</v>
      </c>
      <c r="E139" s="10"/>
      <c r="F139" s="4"/>
    </row>
    <row r="140" spans="2:6" x14ac:dyDescent="0.25">
      <c r="B140" s="6" t="s">
        <v>2</v>
      </c>
      <c r="C140" s="7" t="s">
        <v>14</v>
      </c>
      <c r="D140" s="7" t="s">
        <v>21</v>
      </c>
      <c r="E140" s="10">
        <v>0</v>
      </c>
      <c r="F140" s="9"/>
    </row>
    <row r="141" spans="2:6" x14ac:dyDescent="0.25">
      <c r="B141" s="6" t="s">
        <v>2</v>
      </c>
      <c r="C141" s="7"/>
      <c r="D141" s="7" t="s">
        <v>22</v>
      </c>
      <c r="E141" s="10">
        <v>0</v>
      </c>
      <c r="F141" s="12"/>
    </row>
    <row r="142" spans="2:6" x14ac:dyDescent="0.25">
      <c r="B142" s="6" t="s">
        <v>2</v>
      </c>
      <c r="C142" s="7"/>
      <c r="D142" s="7" t="s">
        <v>23</v>
      </c>
      <c r="E142" s="10">
        <v>0</v>
      </c>
      <c r="F142" s="12"/>
    </row>
    <row r="143" spans="2:6" x14ac:dyDescent="0.25">
      <c r="B143" s="6" t="s">
        <v>2</v>
      </c>
      <c r="C143" s="7"/>
      <c r="D143" s="7" t="s">
        <v>25</v>
      </c>
      <c r="E143" s="10">
        <v>0</v>
      </c>
      <c r="F143" s="12"/>
    </row>
    <row r="144" spans="2:6" x14ac:dyDescent="0.25">
      <c r="B144" s="6" t="s">
        <v>2</v>
      </c>
      <c r="C144" s="7"/>
      <c r="D144" s="7" t="s">
        <v>27</v>
      </c>
      <c r="E144" s="10">
        <v>0</v>
      </c>
      <c r="F144" s="12"/>
    </row>
    <row r="145" spans="2:6" x14ac:dyDescent="0.25">
      <c r="B145" s="6" t="s">
        <v>2</v>
      </c>
      <c r="C145" s="7"/>
      <c r="D145" s="7" t="s">
        <v>29</v>
      </c>
      <c r="E145" s="10">
        <v>0</v>
      </c>
      <c r="F145" s="12"/>
    </row>
    <row r="146" spans="2:6" x14ac:dyDescent="0.25">
      <c r="B146" s="6" t="s">
        <v>2</v>
      </c>
      <c r="C146" s="7"/>
      <c r="D146" s="7" t="s">
        <v>30</v>
      </c>
      <c r="E146" s="10">
        <v>0</v>
      </c>
      <c r="F146" s="12"/>
    </row>
    <row r="147" spans="2:6" x14ac:dyDescent="0.25">
      <c r="B147" s="6" t="s">
        <v>2</v>
      </c>
      <c r="C147" s="7"/>
      <c r="D147" s="7" t="s">
        <v>31</v>
      </c>
      <c r="E147" s="10"/>
      <c r="F147" s="4"/>
    </row>
    <row r="148" spans="2:6" x14ac:dyDescent="0.25">
      <c r="B148" s="6" t="s">
        <v>15</v>
      </c>
      <c r="C148" s="7" t="s">
        <v>16</v>
      </c>
      <c r="D148" s="7" t="s">
        <v>36</v>
      </c>
      <c r="E148" s="10">
        <v>2</v>
      </c>
      <c r="F148" s="9"/>
    </row>
    <row r="149" spans="2:6" x14ac:dyDescent="0.25">
      <c r="B149" s="6" t="s">
        <v>15</v>
      </c>
      <c r="C149" s="7"/>
      <c r="D149" s="7" t="s">
        <v>37</v>
      </c>
      <c r="E149" s="10">
        <v>8</v>
      </c>
      <c r="F149" s="12"/>
    </row>
    <row r="150" spans="2:6" x14ac:dyDescent="0.25">
      <c r="B150" s="6" t="s">
        <v>15</v>
      </c>
      <c r="C150" s="7"/>
      <c r="D150" s="7" t="s">
        <v>38</v>
      </c>
      <c r="E150" s="10">
        <v>12</v>
      </c>
      <c r="F150" s="12"/>
    </row>
    <row r="151" spans="2:6" x14ac:dyDescent="0.25">
      <c r="B151" s="6" t="s">
        <v>15</v>
      </c>
      <c r="C151" s="7"/>
      <c r="D151" s="7" t="s">
        <v>39</v>
      </c>
      <c r="E151" s="10">
        <v>11</v>
      </c>
      <c r="F151" s="12"/>
    </row>
    <row r="152" spans="2:6" x14ac:dyDescent="0.25">
      <c r="B152" s="6" t="s">
        <v>15</v>
      </c>
      <c r="C152" s="7"/>
      <c r="D152" s="7" t="s">
        <v>21</v>
      </c>
      <c r="E152" s="10">
        <v>13</v>
      </c>
      <c r="F152" s="12"/>
    </row>
    <row r="153" spans="2:6" x14ac:dyDescent="0.25">
      <c r="B153" s="6" t="s">
        <v>15</v>
      </c>
      <c r="C153" s="7"/>
      <c r="D153" s="7" t="s">
        <v>22</v>
      </c>
      <c r="E153" s="10">
        <v>10</v>
      </c>
      <c r="F153" s="12"/>
    </row>
    <row r="154" spans="2:6" x14ac:dyDescent="0.25">
      <c r="B154" s="6" t="s">
        <v>15</v>
      </c>
      <c r="C154" s="7"/>
      <c r="D154" s="7" t="s">
        <v>23</v>
      </c>
      <c r="E154" s="10">
        <v>3</v>
      </c>
      <c r="F154" s="4"/>
    </row>
    <row r="155" spans="2:6" x14ac:dyDescent="0.25">
      <c r="B155" s="6" t="s">
        <v>15</v>
      </c>
      <c r="C155" s="7" t="s">
        <v>17</v>
      </c>
      <c r="D155" s="7" t="s">
        <v>36</v>
      </c>
      <c r="E155" s="10"/>
      <c r="F155" s="9"/>
    </row>
    <row r="156" spans="2:6" x14ac:dyDescent="0.25">
      <c r="B156" s="6" t="s">
        <v>15</v>
      </c>
      <c r="C156" s="7"/>
      <c r="D156" s="7" t="s">
        <v>37</v>
      </c>
      <c r="E156" s="10">
        <v>6</v>
      </c>
      <c r="F156" s="12"/>
    </row>
    <row r="157" spans="2:6" x14ac:dyDescent="0.25">
      <c r="B157" s="6" t="s">
        <v>15</v>
      </c>
      <c r="C157" s="7"/>
      <c r="D157" s="7" t="s">
        <v>38</v>
      </c>
      <c r="E157" s="10">
        <v>3</v>
      </c>
      <c r="F157" s="12"/>
    </row>
    <row r="158" spans="2:6" x14ac:dyDescent="0.25">
      <c r="B158" s="6" t="s">
        <v>15</v>
      </c>
      <c r="C158" s="7"/>
      <c r="D158" s="7" t="s">
        <v>39</v>
      </c>
      <c r="E158" s="10">
        <v>9</v>
      </c>
      <c r="F158" s="12"/>
    </row>
    <row r="159" spans="2:6" x14ac:dyDescent="0.25">
      <c r="B159" s="6" t="s">
        <v>15</v>
      </c>
      <c r="C159" s="7"/>
      <c r="D159" s="7" t="s">
        <v>21</v>
      </c>
      <c r="E159" s="10">
        <v>3</v>
      </c>
      <c r="F159" s="12"/>
    </row>
    <row r="160" spans="2:6" x14ac:dyDescent="0.25">
      <c r="B160" s="6" t="s">
        <v>15</v>
      </c>
      <c r="C160" s="7"/>
      <c r="D160" s="7" t="s">
        <v>22</v>
      </c>
      <c r="E160" s="10">
        <v>5</v>
      </c>
      <c r="F160" s="12"/>
    </row>
    <row r="161" spans="2:6" x14ac:dyDescent="0.25">
      <c r="B161" s="6" t="s">
        <v>15</v>
      </c>
      <c r="C161" s="7"/>
      <c r="D161" s="7" t="s">
        <v>23</v>
      </c>
      <c r="E161" s="10">
        <v>1</v>
      </c>
      <c r="F161" s="4"/>
    </row>
    <row r="162" spans="2:6" x14ac:dyDescent="0.25">
      <c r="B162" s="6" t="s">
        <v>15</v>
      </c>
      <c r="C162" s="7" t="s">
        <v>18</v>
      </c>
      <c r="D162" s="7" t="s">
        <v>36</v>
      </c>
      <c r="E162" s="10"/>
      <c r="F162" s="9"/>
    </row>
    <row r="163" spans="2:6" x14ac:dyDescent="0.25">
      <c r="B163" s="6" t="s">
        <v>15</v>
      </c>
      <c r="C163" s="7"/>
      <c r="D163" s="7" t="s">
        <v>37</v>
      </c>
      <c r="E163" s="10">
        <v>6</v>
      </c>
      <c r="F163" s="12"/>
    </row>
    <row r="164" spans="2:6" x14ac:dyDescent="0.25">
      <c r="B164" s="6" t="s">
        <v>15</v>
      </c>
      <c r="C164" s="7"/>
      <c r="D164" s="7" t="s">
        <v>38</v>
      </c>
      <c r="E164" s="10">
        <v>6</v>
      </c>
      <c r="F164" s="12"/>
    </row>
    <row r="165" spans="2:6" x14ac:dyDescent="0.25">
      <c r="B165" s="6" t="s">
        <v>15</v>
      </c>
      <c r="C165" s="7"/>
      <c r="D165" s="7" t="s">
        <v>39</v>
      </c>
      <c r="E165" s="10">
        <v>6</v>
      </c>
      <c r="F165" s="12"/>
    </row>
    <row r="166" spans="2:6" x14ac:dyDescent="0.25">
      <c r="B166" s="6" t="s">
        <v>15</v>
      </c>
      <c r="C166" s="7"/>
      <c r="D166" s="7" t="s">
        <v>21</v>
      </c>
      <c r="E166" s="10">
        <v>6</v>
      </c>
      <c r="F166" s="12"/>
    </row>
    <row r="167" spans="2:6" x14ac:dyDescent="0.25">
      <c r="B167" s="6" t="s">
        <v>15</v>
      </c>
      <c r="C167" s="7"/>
      <c r="D167" s="7" t="s">
        <v>22</v>
      </c>
      <c r="E167" s="10">
        <v>4</v>
      </c>
      <c r="F167" s="12"/>
    </row>
    <row r="168" spans="2:6" x14ac:dyDescent="0.25">
      <c r="B168" s="8" t="s">
        <v>15</v>
      </c>
      <c r="C168" s="9"/>
      <c r="D168" s="9" t="s">
        <v>23</v>
      </c>
      <c r="E168" s="11">
        <v>2</v>
      </c>
      <c r="F168" s="4"/>
    </row>
    <row r="169" spans="2:6" x14ac:dyDescent="0.25">
      <c r="E169" s="1"/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SIZE+FOTO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2024-01-17T09:02:41Z</dcterms:created>
  <dcterms:modified xsi:type="dcterms:W3CDTF">2024-01-26T12:56:42Z</dcterms:modified>
  <cp:category/>
</cp:coreProperties>
</file>